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00" tabRatio="949" activeTab="7"/>
  </bookViews>
  <sheets>
    <sheet name="Success rate by Scheme" sheetId="2" r:id="rId1"/>
    <sheet name="Participation rate by Scheme" sheetId="3" r:id="rId2"/>
    <sheet name="Success rate by Project Leader" sheetId="4" r:id="rId3"/>
    <sheet name="Participation rate by Project " sheetId="5" r:id="rId4"/>
    <sheet name="Success rate by 2 digit FOR" sheetId="8" r:id="rId5"/>
    <sheet name=" Success Rates by Career Age" sheetId="12" r:id="rId6"/>
    <sheet name="Success rate by F'ship Level" sheetId="6" r:id="rId7"/>
    <sheet name="Success rate by STEM HASS" sheetId="10"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6" l="1"/>
  <c r="V33" i="12" l="1"/>
  <c r="M33" i="12"/>
  <c r="D32" i="12"/>
  <c r="D9" i="12" l="1"/>
  <c r="G9" i="12"/>
  <c r="J9" i="12"/>
  <c r="M9" i="12"/>
  <c r="P9" i="12"/>
  <c r="S9" i="12"/>
  <c r="V9" i="12"/>
  <c r="D10" i="12"/>
  <c r="G10" i="12"/>
  <c r="J10" i="12"/>
  <c r="M10" i="12"/>
  <c r="P10" i="12"/>
  <c r="S10" i="12"/>
  <c r="V10" i="12"/>
  <c r="V32" i="12"/>
  <c r="S33" i="12"/>
  <c r="S32" i="12"/>
  <c r="P33" i="12"/>
  <c r="P32" i="12"/>
  <c r="M32" i="12"/>
  <c r="J33" i="12"/>
  <c r="J32" i="12"/>
  <c r="G33" i="12"/>
  <c r="G32" i="12"/>
  <c r="D33" i="12"/>
  <c r="V22" i="12"/>
  <c r="V21" i="12"/>
  <c r="S22" i="12"/>
  <c r="S21" i="12"/>
  <c r="P22" i="12"/>
  <c r="P21" i="12"/>
  <c r="M22" i="12"/>
  <c r="M21" i="12"/>
  <c r="J22" i="12"/>
  <c r="J21" i="12"/>
  <c r="G22" i="12"/>
  <c r="G21" i="12"/>
  <c r="D22" i="12"/>
  <c r="D21" i="12"/>
  <c r="D16" i="5"/>
  <c r="G10" i="10" l="1"/>
  <c r="G9" i="10"/>
  <c r="D10" i="10"/>
  <c r="D9" i="10"/>
  <c r="G10" i="6"/>
  <c r="G9" i="6"/>
  <c r="G8" i="6"/>
  <c r="D11" i="6"/>
  <c r="D10" i="6"/>
  <c r="D9" i="6"/>
  <c r="F11" i="6"/>
  <c r="G11" i="6" s="1"/>
  <c r="E11" i="6"/>
  <c r="C11" i="6"/>
  <c r="B11" i="6"/>
  <c r="G12" i="8"/>
  <c r="G13" i="8"/>
  <c r="G14" i="8"/>
  <c r="G15" i="8"/>
  <c r="G16" i="8"/>
  <c r="G17" i="8"/>
  <c r="G18" i="8"/>
  <c r="G19" i="8"/>
  <c r="G20" i="8"/>
  <c r="G21" i="8"/>
  <c r="G22" i="8"/>
  <c r="G23" i="8"/>
  <c r="G24" i="8"/>
  <c r="G25" i="8"/>
  <c r="G26" i="8"/>
  <c r="G27" i="8"/>
  <c r="G28" i="8"/>
  <c r="G29" i="8"/>
  <c r="G30" i="8"/>
  <c r="G31" i="8"/>
  <c r="G32" i="8"/>
  <c r="G11" i="8"/>
  <c r="D12" i="8"/>
  <c r="D13" i="8"/>
  <c r="D14" i="8"/>
  <c r="D15" i="8"/>
  <c r="D16" i="8"/>
  <c r="D17" i="8"/>
  <c r="D18" i="8"/>
  <c r="D19" i="8"/>
  <c r="D20" i="8"/>
  <c r="D21" i="8"/>
  <c r="D22" i="8"/>
  <c r="D23" i="8"/>
  <c r="D24" i="8"/>
  <c r="D25" i="8"/>
  <c r="D26" i="8"/>
  <c r="D27" i="8"/>
  <c r="D28" i="8"/>
  <c r="D29" i="8"/>
  <c r="D30" i="8"/>
  <c r="D31" i="8"/>
  <c r="D32" i="8"/>
  <c r="D11" i="8"/>
  <c r="D15" i="5"/>
  <c r="E15" i="5" s="1"/>
  <c r="E16" i="5"/>
  <c r="D14" i="5"/>
  <c r="F14" i="5" s="1"/>
  <c r="D13" i="5"/>
  <c r="F13" i="5" s="1"/>
  <c r="D12" i="5"/>
  <c r="F12" i="5" s="1"/>
  <c r="D11" i="5"/>
  <c r="F11" i="5" s="1"/>
  <c r="D10" i="5"/>
  <c r="E10" i="5" s="1"/>
  <c r="D9" i="5"/>
  <c r="F9" i="5" s="1"/>
  <c r="G18" i="4"/>
  <c r="G17" i="4"/>
  <c r="G16" i="4"/>
  <c r="G15" i="4"/>
  <c r="G14" i="4"/>
  <c r="G13" i="4"/>
  <c r="G12" i="4"/>
  <c r="G11" i="4"/>
  <c r="D18" i="4"/>
  <c r="D17" i="4"/>
  <c r="D16" i="4"/>
  <c r="D15" i="4"/>
  <c r="D14" i="4"/>
  <c r="D13" i="4"/>
  <c r="D12" i="4"/>
  <c r="D11" i="4"/>
  <c r="F16" i="3"/>
  <c r="E16" i="3"/>
  <c r="F15" i="3"/>
  <c r="E15" i="3"/>
  <c r="F14" i="3"/>
  <c r="E14" i="3"/>
  <c r="F13" i="3"/>
  <c r="E13" i="3"/>
  <c r="F12" i="3"/>
  <c r="E12" i="3"/>
  <c r="F11" i="3"/>
  <c r="E11" i="3"/>
  <c r="F10" i="3"/>
  <c r="E10" i="3"/>
  <c r="F9" i="3"/>
  <c r="E9" i="3"/>
  <c r="G15" i="2"/>
  <c r="G14" i="2"/>
  <c r="G13" i="2"/>
  <c r="G12" i="2"/>
  <c r="G11" i="2"/>
  <c r="G10" i="2"/>
  <c r="G9" i="2"/>
  <c r="G8" i="2"/>
  <c r="D8" i="2"/>
  <c r="D15" i="2"/>
  <c r="D14" i="2"/>
  <c r="D13" i="2"/>
  <c r="D12" i="2"/>
  <c r="D11" i="2"/>
  <c r="D10" i="2"/>
  <c r="D9" i="2"/>
  <c r="F10" i="5" l="1"/>
  <c r="E11" i="5"/>
  <c r="E13" i="5"/>
  <c r="F15" i="5"/>
  <c r="E12" i="5"/>
  <c r="F16" i="5"/>
  <c r="E9" i="5"/>
  <c r="E14" i="5"/>
</calcChain>
</file>

<file path=xl/sharedStrings.xml><?xml version="1.0" encoding="utf-8"?>
<sst xmlns="http://schemas.openxmlformats.org/spreadsheetml/2006/main" count="250" uniqueCount="85">
  <si>
    <t>Scheme</t>
  </si>
  <si>
    <t>Women</t>
  </si>
  <si>
    <t xml:space="preserve">Men </t>
  </si>
  <si>
    <t>Submitted</t>
  </si>
  <si>
    <t>Funded</t>
  </si>
  <si>
    <t>Success rate</t>
  </si>
  <si>
    <t>Discovery Projects</t>
  </si>
  <si>
    <t>Discovery Early Career Researcher Award</t>
  </si>
  <si>
    <t>Discovery Indigenous</t>
  </si>
  <si>
    <t>ARC Future Fellowships</t>
  </si>
  <si>
    <t>Australian Laureate Fellowships</t>
  </si>
  <si>
    <t>Linkage Projects</t>
  </si>
  <si>
    <t>Industrial Transformation Training Centres</t>
  </si>
  <si>
    <t xml:space="preserve">Note 1: This includes all named researchers on proposals, including Partner Investigators. Only researchers who identified their gender were included for counting. A very small number of researchers did not identify their gender in the ARC database. </t>
  </si>
  <si>
    <t>Note 2: An individual research participant may be involved in more than one project in one or more scheme rounds. The participant is counted more than once in these cases.</t>
  </si>
  <si>
    <t>Participation rate</t>
  </si>
  <si>
    <t>Total</t>
  </si>
  <si>
    <t xml:space="preserve">Note 1: Only researchers who identified their gender were included for counting. A very small number of researchers did not identify their gender in the ARC database. </t>
  </si>
  <si>
    <t>Discipline</t>
  </si>
  <si>
    <t>Men</t>
  </si>
  <si>
    <t>Note 1: This includes all named researchers on proposals, including Partner Investigators. Only researchers who identified their gender were included for counting. A very small number of researchers did not identify their gender in the ARC database.</t>
  </si>
  <si>
    <t>Salary Level</t>
  </si>
  <si>
    <t>Level 1</t>
  </si>
  <si>
    <t>Level 2</t>
  </si>
  <si>
    <t>Level 3</t>
  </si>
  <si>
    <t>Note 3: NCGP schemes included: Australian Laureate Fellowships, Future Fellowships and Discovery Early Career Researcher Award.</t>
  </si>
  <si>
    <t>Table 8: Success rate by STEM/HASS discipline area by Gender in Fellowship/Award schemes</t>
  </si>
  <si>
    <t>Note 2: Only researchers who identified their gender were included. A very small number of researchers did not identify their gender in the ARC database.</t>
  </si>
  <si>
    <t>Linkage Infrastructure, Equipment and Facilities</t>
  </si>
  <si>
    <t xml:space="preserve">Table 4:  Participation Rates by Gender of Project Leader by scheme </t>
  </si>
  <si>
    <t>Table 3:  Success Rates by Gender of Project Leader by scheme</t>
  </si>
  <si>
    <t>Table 5: Success Rates by Two-Digit Field of Research Division by Gender</t>
  </si>
  <si>
    <t xml:space="preserve">All levels </t>
  </si>
  <si>
    <t>Table 7: Success Rates for Future Fellowship Level by Gender</t>
  </si>
  <si>
    <t xml:space="preserve">Table 1:  Success Rates by Scheme by Gender </t>
  </si>
  <si>
    <t>Table 2: Participation Rates by scheme by Gender</t>
  </si>
  <si>
    <t>Note 2: Two Digit Field of Research Division is determined by the Field of Research Code assigned to the proposal by investigators</t>
  </si>
  <si>
    <t>Table 6a: Success Rate by Career Age and Gender: All named participants</t>
  </si>
  <si>
    <t>Gender</t>
  </si>
  <si>
    <t>&lt;5yrs</t>
  </si>
  <si>
    <t>5 - 10yrs</t>
  </si>
  <si>
    <t>10-15yrs</t>
  </si>
  <si>
    <t>15-20yrs</t>
  </si>
  <si>
    <t>20 - 25yrs</t>
  </si>
  <si>
    <t>25 - 30yrs</t>
  </si>
  <si>
    <t>30+yrs</t>
  </si>
  <si>
    <t>Note 3: NCGP schemes with career age data available included: Discovery Projects, Discovery Indigenous, Discovery Early Career Researcher Award, Future Fellowships, Australian Laureate Fellowships and Linkage Projects schemes.</t>
  </si>
  <si>
    <t xml:space="preserve">Table 6c: Success Rate by Career Age and Gender: Project Leader/Fellow/Awardee </t>
  </si>
  <si>
    <t>01 - Mathematical Sciences</t>
  </si>
  <si>
    <t>02 - Physical Sciences</t>
  </si>
  <si>
    <t>03 - Chemical Sciences</t>
  </si>
  <si>
    <t>04 - Earth Sciences</t>
  </si>
  <si>
    <t>05 - Environmental Sciences</t>
  </si>
  <si>
    <t>06 - Biological Sciences</t>
  </si>
  <si>
    <t>07 - Agricultural and Veterinary Sciences</t>
  </si>
  <si>
    <t>08 - Information and Computing Sciences</t>
  </si>
  <si>
    <t>09 - Engineering</t>
  </si>
  <si>
    <t>10 - Technology</t>
  </si>
  <si>
    <t>11 - Medical and Health Sciences</t>
  </si>
  <si>
    <t>12 - Built Environment and Design</t>
  </si>
  <si>
    <t>13 - Education</t>
  </si>
  <si>
    <t>14 - Economics</t>
  </si>
  <si>
    <t>15 - Commerce, Management, Tourism and Services</t>
  </si>
  <si>
    <t>16 - Studies in Human Society</t>
  </si>
  <si>
    <t>17 - Psychology and Cognitive Sciences</t>
  </si>
  <si>
    <t>18 - Law and Legal Studies</t>
  </si>
  <si>
    <t>19 - Studies in Creative Arts and Writing</t>
  </si>
  <si>
    <t>20 - Language, Communication and Culture</t>
  </si>
  <si>
    <t>21 - History and Archaeology</t>
  </si>
  <si>
    <t>22 - Philosophy and Religious Studies</t>
  </si>
  <si>
    <t>Male</t>
  </si>
  <si>
    <t>Female</t>
  </si>
  <si>
    <t>HASS (Humanities Arts and Social Sciences)</t>
  </si>
  <si>
    <t>STEM (Science Technology Engineering and Mathematics)</t>
  </si>
  <si>
    <t>Note 1: Discipline area is determined by Field of Research Code assigned by Investigators. STEM (01 – Mathematical Sciences, 02 – Physical Sciences, 03 – Chemical Sciences, 04 – Earth Sciences, 05 – Environmental Sciences, 06 – Biological Sciences, 07 – Agricultural and Veterinary Sciences, 08 – Information and Computing Sciences, 09 – Engineering, 10 – Technology, 11 – Medical and Health Sciences, 17 - Psychology and Cognitive Sciences); HASS (12 – Built Environment and Design, 13 – Education, 14 – Economics, 15 – Commerce, Management, Tourism &amp; Services, 16 – Studies In Human Society, 18 – Law and Legal Studies, 19 – Studies In Creative Arts and Writing, 20 – Language, Communication and Culture, 21 – History and Archaeology, 22 – Philosophy and Religious Studies)</t>
  </si>
  <si>
    <t xml:space="preserve">Note 1: This includes all named researchers on proposals, including Partner Investigators. Only researchers who identified their gender were included for counting. A very small number of researchers did not identify their gender in the ARC database.  </t>
  </si>
  <si>
    <t>Note 2: Career age is calculated on basis of reported PhD award date in submitted proposals to the ARC and the last day of submission in the scheme each round. It is possible that the same person reported a different PhD award date in the database and where this is the case, the earliest PhD date was taken as the PhD date for use in analysis here.</t>
  </si>
  <si>
    <t xml:space="preserve">Note 2: Career age is calculated on basis of reported PhD award date in submitted proposals to the ARC and the last day of submission in the scheme each round. It is possible that the same person reported a different PhD award date in the database and where this is the case, the earliest PhD date was taken as the PhD date for use in analysis here. </t>
  </si>
  <si>
    <t>Note 2: Career age is calculated on basis of reported PhD award date in submitted proposals to the ARC and the last day of submission in the scheme each round. It is possible that the same person reported a different PhD award date in the database and where this is the case, the earliest PhD date was taken as the PhD date for use in analysis here. Some researchers did not report their PhD date and hence were not included in the report.</t>
  </si>
  <si>
    <t xml:space="preserve">Note 1: This includes all named participants on proposals. Only researchers who identified their gender and PhD dates were included for counting. </t>
  </si>
  <si>
    <t xml:space="preserve">Note 1: This dataset includes all Chief Investigators including fellowship recipients on proposals, without Partner Investigators. Only researchers who identified their gender and PhD dates were included for counting. </t>
  </si>
  <si>
    <t>Table 6b: Success Rate by Career Age and Gender: Chief Investigator and fellowships, not including Partner Investigators</t>
  </si>
  <si>
    <t xml:space="preserve">Note 1: This includes Project Leaders (1st named Chief Investigators) and Fellows/Awardees on proposals. Only researchers who identified their gender and PhD dates were included for counting. </t>
  </si>
  <si>
    <t xml:space="preserve"> 36 researchers did not provide gender information, and four researchers identified as being indeterminate/intersex.</t>
  </si>
  <si>
    <t>Note 3: NCGP Schemes included: Discovery Projects, Discovery Indigenous, Discovery Early Career Researcher Award, Future Fellowships, Australian Laureate Fellowships,Linkage Projects, Linkage Infrastructure Equipment and Facilities, Industrial Transformation Training Centres.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</si>
</sst>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7" x14ac:knownFonts="1">
    <font>
      <sz val="11"/>
      <color theme="1"/>
      <name val="Calibri"/>
      <family val="2"/>
      <scheme val="minor"/>
    </font>
    <font>
      <sz val="19"/>
      <color rgb="FF0D4956"/>
      <name val="Calibri"/>
      <family val="2"/>
      <scheme val="minor"/>
    </font>
    <font>
      <sz val="9"/>
      <color rgb="FF0D4956"/>
      <name val="Calibri"/>
      <family val="2"/>
      <scheme val="minor"/>
    </font>
    <font>
      <b/>
      <sz val="11"/>
      <color rgb="FF000000"/>
      <name val="Century Gothic"/>
      <family val="2"/>
    </font>
    <font>
      <b/>
      <sz val="14"/>
      <color theme="1"/>
      <name val="Calibri"/>
      <family val="2"/>
      <scheme val="minor"/>
    </font>
    <font>
      <sz val="11"/>
      <color theme="1"/>
      <name val="Calibri"/>
      <family val="2"/>
      <scheme val="minor"/>
    </font>
    <font>
      <sz val="11"/>
      <color theme="3"/>
      <name val="Calibri"/>
      <family val="2"/>
      <scheme val="minor"/>
    </font>
    <font>
      <sz val="10"/>
      <name val="Arial"/>
      <family val="2"/>
    </font>
    <font>
      <b/>
      <sz val="14"/>
      <name val="Calibri"/>
      <family val="2"/>
      <scheme val="minor"/>
    </font>
    <font>
      <sz val="19"/>
      <color theme="3"/>
      <name val="Calibri"/>
      <family val="2"/>
      <scheme val="minor"/>
    </font>
    <font>
      <b/>
      <sz val="12"/>
      <color theme="1"/>
      <name val="Calibri"/>
      <family val="2"/>
      <scheme val="minor"/>
    </font>
    <font>
      <sz val="11"/>
      <color theme="1"/>
      <name val="Century Gothic"/>
      <family val="2"/>
    </font>
    <font>
      <b/>
      <sz val="11"/>
      <color theme="1"/>
      <name val="Century Gothic"/>
      <family val="2"/>
    </font>
    <font>
      <b/>
      <sz val="12"/>
      <color theme="1"/>
      <name val="Century Gothic"/>
      <family val="2"/>
    </font>
    <font>
      <sz val="9"/>
      <color theme="1"/>
      <name val="Calibri"/>
      <family val="2"/>
      <scheme val="minor"/>
    </font>
    <font>
      <sz val="9"/>
      <color theme="1"/>
      <name val="Century Gothic"/>
      <family val="2"/>
    </font>
    <font>
      <b/>
      <sz val="14"/>
      <color theme="1"/>
      <name val="Century Gothic"/>
      <family val="2"/>
    </font>
    <font>
      <sz val="10"/>
      <color theme="1"/>
      <name val="Century Gothic"/>
      <family val="2"/>
    </font>
    <font>
      <sz val="19"/>
      <name val="Calibri"/>
      <family val="2"/>
      <scheme val="minor"/>
    </font>
    <font>
      <sz val="11"/>
      <name val="Calibri"/>
      <family val="2"/>
      <scheme val="minor"/>
    </font>
    <font>
      <sz val="9"/>
      <name val="Calibri"/>
      <family val="2"/>
      <scheme val="minor"/>
    </font>
    <font>
      <b/>
      <sz val="11"/>
      <name val="Century Gothic"/>
      <family val="2"/>
    </font>
    <font>
      <sz val="11"/>
      <name val="Century Gothic"/>
      <family val="2"/>
    </font>
    <font>
      <b/>
      <sz val="11"/>
      <name val="Calibri"/>
      <family val="2"/>
      <scheme val="minor"/>
    </font>
    <font>
      <b/>
      <sz val="12"/>
      <name val="Century Gothic"/>
      <family val="2"/>
    </font>
    <font>
      <sz val="19"/>
      <color theme="1"/>
      <name val="Calibri"/>
      <family val="2"/>
      <scheme val="minor"/>
    </font>
    <font>
      <sz val="11"/>
      <color rgb="FFFF0000"/>
      <name val="Calibri"/>
      <family val="2"/>
      <scheme val="minor"/>
    </font>
  </fonts>
  <fills count="5">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theme="9" tint="0.79998168889431442"/>
        <bgColor indexed="64"/>
      </patternFill>
    </fill>
  </fills>
  <borders count="33">
    <border>
      <left/>
      <right/>
      <top/>
      <bottom/>
      <diagonal/>
    </border>
    <border>
      <left/>
      <right style="medium">
        <color rgb="FFD9D9D9"/>
      </right>
      <top style="medium">
        <color rgb="FFD9D9D9"/>
      </top>
      <bottom style="medium">
        <color rgb="FFD9D9D9"/>
      </bottom>
      <diagonal/>
    </border>
    <border>
      <left/>
      <right style="medium">
        <color rgb="FFD9D9D9"/>
      </right>
      <top style="medium">
        <color rgb="FFD9D9D9"/>
      </top>
      <bottom/>
      <diagonal/>
    </border>
    <border>
      <left/>
      <right style="medium">
        <color rgb="FFD9D9D9"/>
      </right>
      <top/>
      <bottom/>
      <diagonal/>
    </border>
    <border>
      <left/>
      <right style="medium">
        <color rgb="FFD9D9D9"/>
      </right>
      <top/>
      <bottom style="medium">
        <color rgb="FFD9D9D9"/>
      </bottom>
      <diagonal/>
    </border>
    <border>
      <left/>
      <right/>
      <top style="medium">
        <color rgb="FFD9D9D9"/>
      </top>
      <bottom style="medium">
        <color rgb="FFD9D9D9"/>
      </bottom>
      <diagonal/>
    </border>
    <border>
      <left/>
      <right/>
      <top/>
      <bottom style="medium">
        <color rgb="FFD9D9D9"/>
      </bottom>
      <diagonal/>
    </border>
    <border>
      <left style="medium">
        <color rgb="FFD9D9D9"/>
      </left>
      <right/>
      <top style="medium">
        <color rgb="FFD9D9D9"/>
      </top>
      <bottom/>
      <diagonal/>
    </border>
    <border>
      <left style="medium">
        <color rgb="FFD9D9D9"/>
      </left>
      <right/>
      <top/>
      <bottom style="medium">
        <color rgb="FFD9D9D9"/>
      </bottom>
      <diagonal/>
    </border>
    <border>
      <left/>
      <right/>
      <top style="medium">
        <color rgb="FFD9D9D9"/>
      </top>
      <bottom/>
      <diagonal/>
    </border>
    <border>
      <left style="medium">
        <color rgb="FFD9D9D9"/>
      </left>
      <right/>
      <top style="medium">
        <color rgb="FFD9D9D9"/>
      </top>
      <bottom style="medium">
        <color rgb="FFD9D9D9"/>
      </bottom>
      <diagonal/>
    </border>
    <border>
      <left style="medium">
        <color rgb="FFD9D9D9"/>
      </left>
      <right style="medium">
        <color rgb="FFD9D9D9"/>
      </right>
      <top style="medium">
        <color rgb="FFD9D9D9"/>
      </top>
      <bottom style="medium">
        <color rgb="FFD9D9D9"/>
      </bottom>
      <diagonal/>
    </border>
    <border>
      <left style="medium">
        <color rgb="FFD9D9D9"/>
      </left>
      <right style="medium">
        <color rgb="FFD9D9D9"/>
      </right>
      <top style="medium">
        <color rgb="FFD9D9D9"/>
      </top>
      <bottom/>
      <diagonal/>
    </border>
    <border>
      <left style="medium">
        <color rgb="FFD9D9D9"/>
      </left>
      <right style="medium">
        <color rgb="FFD9D9D9"/>
      </right>
      <top/>
      <bottom style="medium">
        <color rgb="FFD9D9D9"/>
      </bottom>
      <diagonal/>
    </border>
    <border>
      <left style="medium">
        <color rgb="FFD9D9D9"/>
      </left>
      <right/>
      <top/>
      <bottom/>
      <diagonal/>
    </border>
    <border>
      <left style="medium">
        <color rgb="FFD9D9D9"/>
      </left>
      <right style="medium">
        <color rgb="FFD9D9D9"/>
      </right>
      <top/>
      <bottom/>
      <diagonal/>
    </border>
    <border>
      <left style="thick">
        <color rgb="FFD9D9D9"/>
      </left>
      <right style="thick">
        <color rgb="FFD9D9D9"/>
      </right>
      <top style="thick">
        <color rgb="FFD9D9D9"/>
      </top>
      <bottom style="thick">
        <color rgb="FFD9D9D9"/>
      </bottom>
      <diagonal/>
    </border>
    <border>
      <left style="thick">
        <color rgb="FFD9D9D9"/>
      </left>
      <right style="medium">
        <color rgb="FFD9D9D9"/>
      </right>
      <top style="thick">
        <color rgb="FFD9D9D9"/>
      </top>
      <bottom style="thick">
        <color rgb="FFD9D9D9"/>
      </bottom>
      <diagonal/>
    </border>
    <border>
      <left style="medium">
        <color rgb="FFD9D9D9"/>
      </left>
      <right/>
      <top style="thick">
        <color rgb="FFD9D9D9"/>
      </top>
      <bottom style="thick">
        <color rgb="FFD9D9D9"/>
      </bottom>
      <diagonal/>
    </border>
    <border>
      <left/>
      <right/>
      <top style="thick">
        <color rgb="FFD9D9D9"/>
      </top>
      <bottom style="thick">
        <color rgb="FFD9D9D9"/>
      </bottom>
      <diagonal/>
    </border>
    <border>
      <left/>
      <right style="medium">
        <color rgb="FFD9D9D9"/>
      </right>
      <top style="thick">
        <color rgb="FFD9D9D9"/>
      </top>
      <bottom style="thick">
        <color rgb="FFD9D9D9"/>
      </bottom>
      <diagonal/>
    </border>
    <border>
      <left/>
      <right style="thick">
        <color rgb="FFD9D9D9"/>
      </right>
      <top style="thick">
        <color rgb="FFD9D9D9"/>
      </top>
      <bottom style="thick">
        <color rgb="FFD9D9D9"/>
      </bottom>
      <diagonal/>
    </border>
    <border>
      <left style="thick">
        <color rgb="FFD9D9D9"/>
      </left>
      <right/>
      <top style="thick">
        <color rgb="FFD9D9D9"/>
      </top>
      <bottom style="thick">
        <color rgb="FFD9D9D9"/>
      </bottom>
      <diagonal/>
    </border>
    <border>
      <left style="thick">
        <color rgb="FFD9D9D9"/>
      </left>
      <right style="medium">
        <color rgb="FFD9D9D9"/>
      </right>
      <top style="thick">
        <color rgb="FFD9D9D9"/>
      </top>
      <bottom style="medium">
        <color rgb="FFD9D9D9"/>
      </bottom>
      <diagonal/>
    </border>
    <border>
      <left style="medium">
        <color rgb="FFD9D9D9"/>
      </left>
      <right style="medium">
        <color rgb="FFD9D9D9"/>
      </right>
      <top style="thick">
        <color rgb="FFD9D9D9"/>
      </top>
      <bottom style="medium">
        <color rgb="FFD9D9D9"/>
      </bottom>
      <diagonal/>
    </border>
    <border>
      <left style="medium">
        <color rgb="FFD9D9D9"/>
      </left>
      <right style="thick">
        <color rgb="FFD9D9D9"/>
      </right>
      <top style="thick">
        <color rgb="FFD9D9D9"/>
      </top>
      <bottom style="medium">
        <color rgb="FFD9D9D9"/>
      </bottom>
      <diagonal/>
    </border>
    <border>
      <left style="thick">
        <color rgb="FFD9D9D9"/>
      </left>
      <right style="medium">
        <color rgb="FFD9D9D9"/>
      </right>
      <top style="medium">
        <color rgb="FFD9D9D9"/>
      </top>
      <bottom style="medium">
        <color rgb="FFD9D9D9"/>
      </bottom>
      <diagonal/>
    </border>
    <border>
      <left style="medium">
        <color rgb="FFD9D9D9"/>
      </left>
      <right style="thick">
        <color rgb="FFD9D9D9"/>
      </right>
      <top style="medium">
        <color rgb="FFD9D9D9"/>
      </top>
      <bottom style="medium">
        <color rgb="FFD9D9D9"/>
      </bottom>
      <diagonal/>
    </border>
    <border>
      <left style="thick">
        <color rgb="FFD9D9D9"/>
      </left>
      <right style="medium">
        <color rgb="FFD9D9D9"/>
      </right>
      <top style="medium">
        <color rgb="FFD9D9D9"/>
      </top>
      <bottom style="thick">
        <color rgb="FFD9D9D9"/>
      </bottom>
      <diagonal/>
    </border>
    <border>
      <left style="medium">
        <color rgb="FFD9D9D9"/>
      </left>
      <right style="medium">
        <color rgb="FFD9D9D9"/>
      </right>
      <top style="medium">
        <color rgb="FFD9D9D9"/>
      </top>
      <bottom style="thick">
        <color rgb="FFD9D9D9"/>
      </bottom>
      <diagonal/>
    </border>
    <border>
      <left style="thick">
        <color rgb="FFD9D9D9"/>
      </left>
      <right style="medium">
        <color rgb="FFD9D9D9"/>
      </right>
      <top style="thick">
        <color rgb="FFD9D9D9"/>
      </top>
      <bottom/>
      <diagonal/>
    </border>
    <border>
      <left style="thick">
        <color rgb="FFD9D9D9"/>
      </left>
      <right style="medium">
        <color rgb="FFD9D9D9"/>
      </right>
      <top/>
      <bottom style="thick">
        <color rgb="FFD9D9D9"/>
      </bottom>
      <diagonal/>
    </border>
    <border>
      <left/>
      <right/>
      <top/>
      <bottom style="thick">
        <color rgb="FFD9D9D9"/>
      </bottom>
      <diagonal/>
    </border>
  </borders>
  <cellStyleXfs count="3">
    <xf numFmtId="0" fontId="0" fillId="0" borderId="0"/>
    <xf numFmtId="9" fontId="5" fillId="0" borderId="0" applyFont="0" applyFill="0" applyBorder="0" applyAlignment="0" applyProtection="0"/>
    <xf numFmtId="0" fontId="7" fillId="0" borderId="0"/>
  </cellStyleXfs>
  <cellXfs count="152">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2" borderId="5" xfId="0" applyFont="1" applyFill="1" applyBorder="1" applyAlignment="1">
      <alignment horizontal="center" vertical="center"/>
    </xf>
    <xf numFmtId="0" fontId="6" fillId="3" borderId="0" xfId="0" applyFont="1" applyFill="1" applyAlignment="1">
      <alignment vertical="top"/>
    </xf>
    <xf numFmtId="0" fontId="2" fillId="0" borderId="0" xfId="0" applyFont="1" applyAlignment="1">
      <alignment horizontal="left" vertical="top" wrapText="1"/>
    </xf>
    <xf numFmtId="0" fontId="3" fillId="2" borderId="5"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3" borderId="0" xfId="0" applyFont="1" applyFill="1" applyAlignment="1">
      <alignment vertical="center"/>
    </xf>
    <xf numFmtId="0" fontId="3" fillId="2" borderId="6" xfId="0" applyFont="1" applyFill="1" applyBorder="1" applyAlignment="1">
      <alignment horizontal="center" vertical="center" wrapText="1"/>
    </xf>
    <xf numFmtId="0" fontId="11" fillId="0" borderId="0" xfId="0" applyFont="1" applyBorder="1"/>
    <xf numFmtId="0" fontId="11" fillId="0" borderId="6" xfId="0" applyFont="1" applyBorder="1"/>
    <xf numFmtId="0" fontId="4" fillId="0" borderId="0" xfId="0" applyFont="1" applyAlignment="1">
      <alignment horizontal="left" vertical="top" wrapText="1"/>
    </xf>
    <xf numFmtId="0" fontId="13" fillId="0" borderId="0" xfId="0" applyFont="1" applyBorder="1"/>
    <xf numFmtId="0" fontId="13" fillId="0" borderId="6" xfId="0" applyFont="1" applyBorder="1"/>
    <xf numFmtId="0" fontId="3" fillId="4" borderId="7" xfId="0" applyFont="1" applyFill="1" applyBorder="1" applyAlignment="1">
      <alignment horizontal="center" vertical="center" wrapText="1"/>
    </xf>
    <xf numFmtId="0" fontId="10" fillId="0" borderId="0" xfId="0" applyFont="1" applyAlignment="1">
      <alignment horizontal="left"/>
    </xf>
    <xf numFmtId="0" fontId="4" fillId="0" borderId="0" xfId="0" applyFont="1" applyAlignment="1">
      <alignment horizontal="left"/>
    </xf>
    <xf numFmtId="164" fontId="11" fillId="0" borderId="0" xfId="1" applyNumberFormat="1" applyFont="1" applyBorder="1"/>
    <xf numFmtId="164" fontId="11" fillId="0" borderId="6" xfId="1" applyNumberFormat="1" applyFont="1" applyBorder="1"/>
    <xf numFmtId="0" fontId="12" fillId="0" borderId="14" xfId="0" applyFont="1" applyBorder="1"/>
    <xf numFmtId="0" fontId="12" fillId="0" borderId="8" xfId="0" applyFont="1" applyBorder="1"/>
    <xf numFmtId="0" fontId="3" fillId="4" borderId="6" xfId="0" applyFont="1" applyFill="1" applyBorder="1" applyAlignment="1">
      <alignment horizontal="center" vertical="center" wrapText="1"/>
    </xf>
    <xf numFmtId="0" fontId="3" fillId="4" borderId="6" xfId="0" applyFont="1" applyFill="1" applyBorder="1" applyAlignment="1">
      <alignment horizontal="center" vertical="center"/>
    </xf>
    <xf numFmtId="164" fontId="11" fillId="4" borderId="0" xfId="1" applyNumberFormat="1" applyFont="1" applyFill="1" applyBorder="1"/>
    <xf numFmtId="164" fontId="11" fillId="4" borderId="6" xfId="1" applyNumberFormat="1" applyFont="1" applyFill="1" applyBorder="1"/>
    <xf numFmtId="164" fontId="11" fillId="0" borderId="3" xfId="1" applyNumberFormat="1" applyFont="1" applyBorder="1"/>
    <xf numFmtId="164" fontId="11" fillId="0" borderId="4" xfId="1" applyNumberFormat="1" applyFont="1" applyBorder="1"/>
    <xf numFmtId="0" fontId="11" fillId="0" borderId="0" xfId="0" applyFont="1" applyFill="1" applyBorder="1"/>
    <xf numFmtId="0" fontId="11" fillId="0" borderId="0" xfId="0" applyFont="1" applyBorder="1" applyAlignment="1">
      <alignment horizontal="right" vertical="top" wrapText="1"/>
    </xf>
    <xf numFmtId="164" fontId="11" fillId="0" borderId="0" xfId="1" applyNumberFormat="1" applyFont="1" applyBorder="1" applyAlignment="1">
      <alignment horizontal="right" vertical="top" wrapText="1"/>
    </xf>
    <xf numFmtId="0" fontId="12" fillId="0" borderId="0" xfId="0" applyFont="1" applyBorder="1" applyAlignment="1">
      <alignment horizontal="left" vertical="center" wrapText="1"/>
    </xf>
    <xf numFmtId="0" fontId="16" fillId="0" borderId="0" xfId="0" applyFont="1" applyAlignment="1">
      <alignment horizontal="left" vertical="top" wrapText="1"/>
    </xf>
    <xf numFmtId="0" fontId="15" fillId="0" borderId="0" xfId="0" applyFont="1" applyAlignment="1">
      <alignment horizontal="left" vertical="top" wrapText="1"/>
    </xf>
    <xf numFmtId="0" fontId="12" fillId="2" borderId="20" xfId="0" applyFont="1" applyFill="1" applyBorder="1" applyAlignment="1">
      <alignment horizontal="center" vertical="center" wrapText="1"/>
    </xf>
    <xf numFmtId="0" fontId="12" fillId="2" borderId="20" xfId="0" applyFont="1" applyFill="1" applyBorder="1" applyAlignment="1">
      <alignment horizontal="left" vertical="center" wrapText="1" indent="2"/>
    </xf>
    <xf numFmtId="0" fontId="12" fillId="2" borderId="19" xfId="0" applyFont="1" applyFill="1" applyBorder="1" applyAlignment="1">
      <alignment horizontal="center" vertical="center" wrapText="1"/>
    </xf>
    <xf numFmtId="0" fontId="12" fillId="2" borderId="21" xfId="0" applyFont="1" applyFill="1" applyBorder="1" applyAlignment="1">
      <alignment horizontal="left" vertical="center" wrapText="1" indent="2"/>
    </xf>
    <xf numFmtId="0" fontId="3" fillId="2" borderId="11" xfId="0" applyFont="1" applyFill="1" applyBorder="1" applyAlignment="1">
      <alignment horizontal="center" vertical="center" wrapText="1"/>
    </xf>
    <xf numFmtId="0" fontId="4" fillId="0" borderId="0" xfId="0" applyFont="1"/>
    <xf numFmtId="0" fontId="11" fillId="0" borderId="0" xfId="0" applyFont="1"/>
    <xf numFmtId="0" fontId="12" fillId="0" borderId="0" xfId="0" applyFont="1"/>
    <xf numFmtId="0" fontId="3" fillId="2" borderId="16" xfId="0" applyFont="1" applyFill="1" applyBorder="1" applyAlignment="1">
      <alignment horizontal="center" vertical="center" wrapText="1"/>
    </xf>
    <xf numFmtId="0" fontId="3" fillId="2" borderId="16" xfId="0" applyFont="1" applyFill="1" applyBorder="1" applyAlignment="1">
      <alignment horizontal="left" vertical="center" wrapText="1" indent="2"/>
    </xf>
    <xf numFmtId="0" fontId="3" fillId="2" borderId="17" xfId="0" applyFont="1" applyFill="1" applyBorder="1" applyAlignment="1">
      <alignment horizontal="left" vertical="center" wrapText="1" indent="2"/>
    </xf>
    <xf numFmtId="0" fontId="0" fillId="3" borderId="0" xfId="0" applyFill="1"/>
    <xf numFmtId="0" fontId="3" fillId="2" borderId="27" xfId="0" applyFont="1" applyFill="1" applyBorder="1" applyAlignment="1">
      <alignment horizontal="center" vertical="center" wrapText="1"/>
    </xf>
    <xf numFmtId="0" fontId="3" fillId="0" borderId="26" xfId="0" applyFont="1" applyBorder="1" applyAlignment="1">
      <alignment vertical="center" wrapText="1"/>
    </xf>
    <xf numFmtId="0" fontId="3" fillId="0" borderId="28" xfId="0" applyFont="1" applyBorder="1" applyAlignment="1">
      <alignment vertical="center" wrapText="1"/>
    </xf>
    <xf numFmtId="0" fontId="11" fillId="0" borderId="11" xfId="0" applyFont="1" applyBorder="1"/>
    <xf numFmtId="164" fontId="11" fillId="0" borderId="11" xfId="1" applyNumberFormat="1" applyFont="1" applyBorder="1"/>
    <xf numFmtId="0" fontId="11" fillId="0" borderId="29" xfId="0" applyFont="1" applyBorder="1"/>
    <xf numFmtId="164" fontId="11" fillId="0" borderId="29" xfId="1" applyNumberFormat="1" applyFont="1" applyBorder="1"/>
    <xf numFmtId="0" fontId="13" fillId="0" borderId="0" xfId="0" applyFont="1" applyAlignment="1">
      <alignment horizontal="left"/>
    </xf>
    <xf numFmtId="0" fontId="3" fillId="4" borderId="12" xfId="0" applyFont="1" applyFill="1" applyBorder="1" applyAlignment="1">
      <alignment horizontal="center" vertical="center" wrapText="1"/>
    </xf>
    <xf numFmtId="0" fontId="17" fillId="0" borderId="0" xfId="0" applyFont="1"/>
    <xf numFmtId="0" fontId="0" fillId="0" borderId="0" xfId="0" applyFill="1"/>
    <xf numFmtId="164" fontId="0" fillId="0" borderId="0" xfId="0" applyNumberFormat="1"/>
    <xf numFmtId="0" fontId="18" fillId="0" borderId="0" xfId="0" applyFont="1" applyAlignment="1">
      <alignment vertical="center"/>
    </xf>
    <xf numFmtId="0" fontId="19" fillId="0" borderId="0" xfId="0" applyFont="1"/>
    <xf numFmtId="0" fontId="8" fillId="0" borderId="0" xfId="0" applyFont="1" applyAlignment="1">
      <alignment horizontal="left" vertical="top" wrapText="1"/>
    </xf>
    <xf numFmtId="0" fontId="21" fillId="2" borderId="5"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1" fillId="2" borderId="5" xfId="0" applyFont="1" applyFill="1" applyBorder="1" applyAlignment="1">
      <alignment horizontal="center" vertical="center"/>
    </xf>
    <xf numFmtId="0" fontId="22" fillId="0" borderId="0" xfId="0" applyFont="1" applyBorder="1"/>
    <xf numFmtId="9" fontId="19" fillId="0" borderId="0" xfId="0" applyNumberFormat="1" applyFont="1"/>
    <xf numFmtId="0" fontId="22" fillId="0" borderId="6" xfId="0" applyFont="1" applyBorder="1"/>
    <xf numFmtId="0" fontId="21" fillId="2" borderId="10"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23" fillId="0" borderId="0" xfId="0" applyFont="1" applyAlignment="1">
      <alignment horizontal="left" vertical="top" wrapText="1"/>
    </xf>
    <xf numFmtId="0" fontId="21" fillId="0" borderId="2" xfId="0" applyFont="1" applyFill="1" applyBorder="1" applyAlignment="1">
      <alignment horizontal="center" vertical="center" wrapText="1"/>
    </xf>
    <xf numFmtId="0" fontId="23" fillId="0" borderId="0" xfId="0" applyFont="1" applyFill="1" applyAlignment="1">
      <alignment horizontal="left" vertical="top" wrapText="1"/>
    </xf>
    <xf numFmtId="0" fontId="24" fillId="0" borderId="0" xfId="0" applyFont="1" applyBorder="1"/>
    <xf numFmtId="1" fontId="22" fillId="0" borderId="0" xfId="1" applyNumberFormat="1" applyFont="1" applyFill="1" applyBorder="1"/>
    <xf numFmtId="0" fontId="19" fillId="0" borderId="0" xfId="0" applyFont="1" applyFill="1"/>
    <xf numFmtId="9" fontId="19" fillId="0" borderId="0" xfId="0" applyNumberFormat="1" applyFont="1" applyFill="1"/>
    <xf numFmtId="1" fontId="22" fillId="0" borderId="0" xfId="1" applyNumberFormat="1" applyFont="1" applyBorder="1"/>
    <xf numFmtId="0" fontId="24" fillId="0" borderId="6" xfId="0" applyFont="1" applyBorder="1"/>
    <xf numFmtId="1" fontId="19" fillId="0" borderId="0" xfId="0" applyNumberFormat="1" applyFont="1"/>
    <xf numFmtId="0" fontId="22" fillId="0" borderId="6" xfId="0" applyFont="1" applyFill="1" applyBorder="1"/>
    <xf numFmtId="164" fontId="22" fillId="4" borderId="0" xfId="1" applyNumberFormat="1" applyFont="1" applyFill="1" applyBorder="1"/>
    <xf numFmtId="164" fontId="22" fillId="4" borderId="6" xfId="1" applyNumberFormat="1" applyFont="1" applyFill="1" applyBorder="1"/>
    <xf numFmtId="0" fontId="25" fillId="0" borderId="0" xfId="0" applyFont="1" applyAlignment="1">
      <alignment vertical="center"/>
    </xf>
    <xf numFmtId="0" fontId="0" fillId="0" borderId="0" xfId="0" applyFont="1"/>
    <xf numFmtId="0" fontId="12" fillId="2" borderId="6"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6" xfId="0" applyFont="1" applyFill="1" applyBorder="1" applyAlignment="1">
      <alignment horizontal="center" vertical="center"/>
    </xf>
    <xf numFmtId="164" fontId="0" fillId="0" borderId="0" xfId="0" applyNumberFormat="1" applyFont="1"/>
    <xf numFmtId="165" fontId="0" fillId="0" borderId="0" xfId="0" applyNumberFormat="1" applyFont="1"/>
    <xf numFmtId="0" fontId="2" fillId="0" borderId="0" xfId="0" applyFont="1" applyAlignment="1">
      <alignment horizontal="left" vertical="top" wrapText="1"/>
    </xf>
    <xf numFmtId="0" fontId="19" fillId="0" borderId="0" xfId="0" applyNumberFormat="1" applyFont="1"/>
    <xf numFmtId="0" fontId="2" fillId="0" borderId="0" xfId="0" applyFont="1" applyAlignment="1">
      <alignment horizontal="left" vertical="top" wrapText="1"/>
    </xf>
    <xf numFmtId="0" fontId="0" fillId="0" borderId="0" xfId="0" applyBorder="1"/>
    <xf numFmtId="164" fontId="0" fillId="0" borderId="0" xfId="1" applyNumberFormat="1" applyFont="1" applyBorder="1"/>
    <xf numFmtId="0" fontId="0" fillId="0" borderId="32" xfId="0" applyBorder="1"/>
    <xf numFmtId="164" fontId="0" fillId="0" borderId="32" xfId="1" applyNumberFormat="1" applyFont="1" applyBorder="1"/>
    <xf numFmtId="0" fontId="26" fillId="0" borderId="0" xfId="0" applyFont="1"/>
    <xf numFmtId="0" fontId="19" fillId="0" borderId="32" xfId="0" applyFont="1" applyBorder="1"/>
    <xf numFmtId="164" fontId="19" fillId="0" borderId="32" xfId="1" applyNumberFormat="1" applyFont="1" applyBorder="1"/>
    <xf numFmtId="0" fontId="0" fillId="0" borderId="14" xfId="0" applyFont="1" applyFill="1" applyBorder="1"/>
    <xf numFmtId="0" fontId="0" fillId="0" borderId="0" xfId="0" applyFont="1" applyFill="1"/>
    <xf numFmtId="0" fontId="21" fillId="2" borderId="12" xfId="0" applyFont="1" applyFill="1" applyBorder="1" applyAlignment="1">
      <alignment horizontal="left" vertical="center" wrapText="1"/>
    </xf>
    <xf numFmtId="0" fontId="21" fillId="2" borderId="13" xfId="0" applyFont="1" applyFill="1" applyBorder="1" applyAlignment="1">
      <alignment horizontal="left" vertical="center" wrapText="1"/>
    </xf>
    <xf numFmtId="0" fontId="20" fillId="0" borderId="0" xfId="0" applyFont="1" applyAlignment="1">
      <alignment horizontal="left" vertical="top" wrapText="1"/>
    </xf>
    <xf numFmtId="0" fontId="12" fillId="2" borderId="12" xfId="0" applyFont="1" applyFill="1" applyBorder="1" applyAlignment="1">
      <alignment vertical="center" wrapText="1"/>
    </xf>
    <xf numFmtId="0" fontId="12" fillId="2" borderId="13" xfId="0" applyFont="1" applyFill="1" applyBorder="1" applyAlignment="1">
      <alignment vertical="center" wrapText="1"/>
    </xf>
    <xf numFmtId="0" fontId="12" fillId="2" borderId="10"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4" fillId="0" borderId="0" xfId="0" applyFont="1" applyAlignment="1">
      <alignment horizontal="left" vertical="top" wrapText="1"/>
    </xf>
    <xf numFmtId="0" fontId="14" fillId="0" borderId="0" xfId="0" applyFont="1" applyAlignment="1">
      <alignment vertical="top" wrapText="1"/>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2" xfId="0" applyFont="1" applyFill="1" applyBorder="1" applyAlignment="1">
      <alignment vertical="center" wrapText="1"/>
    </xf>
    <xf numFmtId="0" fontId="3" fillId="2" borderId="15" xfId="0" applyFont="1" applyFill="1" applyBorder="1" applyAlignment="1">
      <alignment vertical="center" wrapText="1"/>
    </xf>
    <xf numFmtId="0" fontId="3" fillId="2" borderId="13" xfId="0" applyFont="1" applyFill="1" applyBorder="1" applyAlignment="1">
      <alignment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12" fillId="2" borderId="18" xfId="0" applyNumberFormat="1" applyFont="1" applyFill="1" applyBorder="1" applyAlignment="1">
      <alignment horizontal="center" vertical="center" wrapText="1"/>
    </xf>
    <xf numFmtId="49" fontId="12" fillId="2" borderId="19" xfId="0" applyNumberFormat="1" applyFont="1" applyFill="1" applyBorder="1" applyAlignment="1">
      <alignment horizontal="center" vertical="center" wrapText="1"/>
    </xf>
    <xf numFmtId="49" fontId="12" fillId="2" borderId="21"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wrapText="1"/>
    </xf>
    <xf numFmtId="0" fontId="3" fillId="2" borderId="16" xfId="0" applyFont="1" applyFill="1" applyBorder="1" applyAlignment="1">
      <alignment horizontal="left" vertical="center" wrapText="1"/>
    </xf>
    <xf numFmtId="0" fontId="12" fillId="2" borderId="30" xfId="0" applyFont="1" applyFill="1" applyBorder="1" applyAlignment="1">
      <alignment horizontal="left" vertical="center" wrapText="1"/>
    </xf>
    <xf numFmtId="0" fontId="12" fillId="2" borderId="31" xfId="0" applyFont="1" applyFill="1" applyBorder="1" applyAlignment="1">
      <alignment horizontal="left" vertical="center" wrapText="1"/>
    </xf>
    <xf numFmtId="49" fontId="12" fillId="2" borderId="20" xfId="0" applyNumberFormat="1" applyFont="1" applyFill="1" applyBorder="1" applyAlignment="1">
      <alignment horizontal="center" vertical="center" wrapText="1"/>
    </xf>
    <xf numFmtId="0" fontId="3" fillId="2" borderId="23" xfId="0" applyFont="1" applyFill="1" applyBorder="1" applyAlignment="1">
      <alignment vertical="center" wrapText="1"/>
    </xf>
    <xf numFmtId="0" fontId="3" fillId="2" borderId="26" xfId="0" applyFont="1" applyFill="1" applyBorder="1" applyAlignment="1">
      <alignment vertical="center" wrapText="1"/>
    </xf>
    <xf numFmtId="0" fontId="3" fillId="2" borderId="24"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4" borderId="12" xfId="0" applyFont="1" applyFill="1" applyBorder="1" applyAlignment="1">
      <alignment vertical="center" wrapText="1"/>
    </xf>
    <xf numFmtId="0" fontId="3" fillId="4" borderId="15" xfId="0" applyFont="1" applyFill="1" applyBorder="1" applyAlignment="1">
      <alignment vertical="center" wrapText="1"/>
    </xf>
    <xf numFmtId="0" fontId="3" fillId="4" borderId="10"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0" fillId="0" borderId="0" xfId="0" applyFont="1" applyAlignment="1">
      <alignment vertical="center"/>
    </xf>
    <xf numFmtId="0" fontId="20" fillId="0" borderId="0" xfId="0" applyFont="1" applyFill="1" applyAlignment="1">
      <alignment horizontal="left" vertical="top" wrapText="1"/>
    </xf>
    <xf numFmtId="0" fontId="20" fillId="0" borderId="0" xfId="0" applyFont="1" applyAlignment="1">
      <alignment vertical="top" wrapText="1"/>
    </xf>
  </cellXfs>
  <cellStyles count="3">
    <cellStyle name="Normal" xfId="0" builtinId="0"/>
    <cellStyle name="Normal 11"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zoomScaleNormal="100" workbookViewId="0">
      <selection activeCell="A16" sqref="A16"/>
    </sheetView>
  </sheetViews>
  <sheetFormatPr defaultColWidth="8.85546875" defaultRowHeight="15" x14ac:dyDescent="0.25"/>
  <cols>
    <col min="1" max="1" width="51.85546875" style="60" customWidth="1"/>
    <col min="2" max="3" width="12.5703125" style="60" customWidth="1"/>
    <col min="4" max="4" width="14.85546875" style="60" customWidth="1"/>
    <col min="5" max="5" width="12.5703125" style="60" customWidth="1"/>
    <col min="6" max="6" width="12.85546875" style="60" customWidth="1"/>
    <col min="7" max="7" width="15.140625" style="60" customWidth="1"/>
    <col min="8" max="8" width="8.85546875" style="60"/>
    <col min="9" max="9" width="28.7109375" style="60" customWidth="1"/>
    <col min="10" max="10" width="10.7109375" style="60" customWidth="1"/>
    <col min="11" max="16384" width="8.85546875" style="60"/>
  </cols>
  <sheetData>
    <row r="1" spans="1:15" ht="24.75" x14ac:dyDescent="0.25">
      <c r="A1" s="59" t="s">
        <v>34</v>
      </c>
      <c r="B1" s="59"/>
      <c r="C1" s="59"/>
      <c r="D1" s="59"/>
      <c r="E1" s="59"/>
      <c r="F1" s="59"/>
      <c r="G1" s="59"/>
    </row>
    <row r="2" spans="1:15" ht="34.5" customHeight="1" x14ac:dyDescent="0.25">
      <c r="A2" s="107" t="s">
        <v>75</v>
      </c>
      <c r="B2" s="107"/>
      <c r="C2" s="107"/>
      <c r="D2" s="107"/>
      <c r="E2" s="107"/>
      <c r="F2" s="107"/>
      <c r="G2" s="107"/>
    </row>
    <row r="3" spans="1:15" ht="35.25" customHeight="1" x14ac:dyDescent="0.25">
      <c r="A3" s="107" t="s">
        <v>14</v>
      </c>
      <c r="B3" s="107"/>
      <c r="C3" s="107"/>
      <c r="D3" s="107"/>
      <c r="E3" s="107"/>
      <c r="F3" s="107"/>
      <c r="G3" s="107"/>
    </row>
    <row r="5" spans="1:15" ht="19.5" thickBot="1" x14ac:dyDescent="0.3">
      <c r="A5" s="61">
        <v>2016</v>
      </c>
    </row>
    <row r="6" spans="1:15" ht="15.75" thickBot="1" x14ac:dyDescent="0.3">
      <c r="A6" s="105" t="s">
        <v>0</v>
      </c>
      <c r="B6" s="62"/>
      <c r="C6" s="62" t="s">
        <v>1</v>
      </c>
      <c r="D6" s="63"/>
      <c r="E6" s="62"/>
      <c r="F6" s="64" t="s">
        <v>2</v>
      </c>
      <c r="G6" s="62"/>
    </row>
    <row r="7" spans="1:15" s="71" customFormat="1" ht="25.9" customHeight="1" thickBot="1" x14ac:dyDescent="0.3">
      <c r="A7" s="106"/>
      <c r="B7" s="68" t="s">
        <v>3</v>
      </c>
      <c r="C7" s="62" t="s">
        <v>4</v>
      </c>
      <c r="D7" s="69" t="s">
        <v>5</v>
      </c>
      <c r="E7" s="68" t="s">
        <v>3</v>
      </c>
      <c r="F7" s="64" t="s">
        <v>4</v>
      </c>
      <c r="G7" s="70" t="s">
        <v>5</v>
      </c>
      <c r="J7" s="72"/>
      <c r="K7" s="73"/>
      <c r="L7" s="73"/>
      <c r="M7" s="72"/>
    </row>
    <row r="8" spans="1:15" ht="16.5" x14ac:dyDescent="0.3">
      <c r="A8" s="74" t="s">
        <v>9</v>
      </c>
      <c r="B8" s="65">
        <v>97</v>
      </c>
      <c r="C8" s="65">
        <v>26</v>
      </c>
      <c r="D8" s="82">
        <f>C8/B8</f>
        <v>0.26804123711340205</v>
      </c>
      <c r="E8" s="65">
        <v>226</v>
      </c>
      <c r="F8" s="65">
        <v>74</v>
      </c>
      <c r="G8" s="82">
        <f>F8/E8</f>
        <v>0.32743362831858408</v>
      </c>
      <c r="J8" s="75"/>
      <c r="K8" s="76"/>
      <c r="L8" s="77"/>
      <c r="M8" s="75"/>
      <c r="O8" s="66"/>
    </row>
    <row r="9" spans="1:15" ht="16.5" x14ac:dyDescent="0.3">
      <c r="A9" s="74" t="s">
        <v>10</v>
      </c>
      <c r="B9" s="65">
        <v>20</v>
      </c>
      <c r="C9" s="65">
        <v>3</v>
      </c>
      <c r="D9" s="82">
        <f>C9/B9</f>
        <v>0.15</v>
      </c>
      <c r="E9" s="65">
        <v>104</v>
      </c>
      <c r="F9" s="65">
        <v>13</v>
      </c>
      <c r="G9" s="82">
        <f>F9/E9</f>
        <v>0.125</v>
      </c>
      <c r="J9" s="78"/>
      <c r="L9" s="66"/>
      <c r="M9" s="78"/>
      <c r="O9" s="66"/>
    </row>
    <row r="10" spans="1:15" ht="16.5" x14ac:dyDescent="0.3">
      <c r="A10" s="74" t="s">
        <v>7</v>
      </c>
      <c r="B10" s="65">
        <v>402</v>
      </c>
      <c r="C10" s="65">
        <v>71</v>
      </c>
      <c r="D10" s="82">
        <f t="shared" ref="D10:D15" si="0">C10/B10</f>
        <v>0.17661691542288557</v>
      </c>
      <c r="E10" s="65">
        <v>813</v>
      </c>
      <c r="F10" s="65">
        <v>129</v>
      </c>
      <c r="G10" s="82">
        <f t="shared" ref="G10:G15" si="1">F10/E10</f>
        <v>0.15867158671586715</v>
      </c>
      <c r="J10" s="78"/>
      <c r="L10" s="66"/>
      <c r="M10" s="78"/>
      <c r="O10" s="66"/>
    </row>
    <row r="11" spans="1:15" ht="16.5" x14ac:dyDescent="0.3">
      <c r="A11" s="74" t="s">
        <v>8</v>
      </c>
      <c r="B11" s="65">
        <v>68</v>
      </c>
      <c r="C11" s="65">
        <v>13</v>
      </c>
      <c r="D11" s="82">
        <f t="shared" si="0"/>
        <v>0.19117647058823528</v>
      </c>
      <c r="E11" s="65">
        <v>52</v>
      </c>
      <c r="F11" s="65">
        <v>17</v>
      </c>
      <c r="G11" s="82">
        <f t="shared" si="1"/>
        <v>0.32692307692307693</v>
      </c>
      <c r="J11" s="78"/>
      <c r="L11" s="66"/>
      <c r="M11" s="78"/>
      <c r="O11" s="66"/>
    </row>
    <row r="12" spans="1:15" ht="16.5" x14ac:dyDescent="0.3">
      <c r="A12" s="74" t="s">
        <v>6</v>
      </c>
      <c r="B12" s="65">
        <v>2587</v>
      </c>
      <c r="C12" s="65">
        <v>455</v>
      </c>
      <c r="D12" s="82">
        <f t="shared" si="0"/>
        <v>0.17587939698492464</v>
      </c>
      <c r="E12" s="65">
        <v>8164</v>
      </c>
      <c r="F12" s="65">
        <v>1481</v>
      </c>
      <c r="G12" s="82">
        <f t="shared" si="1"/>
        <v>0.18140617344439</v>
      </c>
      <c r="J12" s="78"/>
      <c r="L12" s="66"/>
      <c r="M12" s="78"/>
      <c r="O12" s="66"/>
    </row>
    <row r="13" spans="1:15" ht="16.5" x14ac:dyDescent="0.3">
      <c r="A13" s="74" t="s">
        <v>12</v>
      </c>
      <c r="B13" s="65">
        <v>85</v>
      </c>
      <c r="C13" s="65">
        <v>26</v>
      </c>
      <c r="D13" s="82">
        <f t="shared" si="0"/>
        <v>0.30588235294117649</v>
      </c>
      <c r="E13" s="65">
        <v>435</v>
      </c>
      <c r="F13" s="65">
        <v>115</v>
      </c>
      <c r="G13" s="82">
        <f t="shared" si="1"/>
        <v>0.26436781609195403</v>
      </c>
      <c r="J13" s="78"/>
      <c r="L13" s="94"/>
      <c r="M13" s="78"/>
      <c r="O13" s="66"/>
    </row>
    <row r="14" spans="1:15" ht="16.5" x14ac:dyDescent="0.3">
      <c r="A14" s="74" t="s">
        <v>28</v>
      </c>
      <c r="B14" s="65">
        <v>296</v>
      </c>
      <c r="C14" s="65">
        <v>88</v>
      </c>
      <c r="D14" s="82">
        <f t="shared" si="0"/>
        <v>0.29729729729729731</v>
      </c>
      <c r="E14" s="65">
        <v>1445</v>
      </c>
      <c r="F14" s="65">
        <v>493</v>
      </c>
      <c r="G14" s="82">
        <f t="shared" si="1"/>
        <v>0.3411764705882353</v>
      </c>
      <c r="J14" s="78"/>
      <c r="L14" s="94"/>
      <c r="M14" s="78"/>
      <c r="O14" s="66"/>
    </row>
    <row r="15" spans="1:15" ht="17.25" thickBot="1" x14ac:dyDescent="0.35">
      <c r="A15" s="79" t="s">
        <v>11</v>
      </c>
      <c r="B15" s="81">
        <v>1186</v>
      </c>
      <c r="C15" s="81">
        <v>418</v>
      </c>
      <c r="D15" s="83">
        <f t="shared" si="0"/>
        <v>0.35244519392917367</v>
      </c>
      <c r="E15" s="67">
        <v>3570</v>
      </c>
      <c r="F15" s="67">
        <v>1269</v>
      </c>
      <c r="G15" s="83">
        <f t="shared" si="1"/>
        <v>0.35546218487394959</v>
      </c>
      <c r="J15" s="78"/>
      <c r="M15" s="78"/>
      <c r="O15" s="66"/>
    </row>
    <row r="16" spans="1:15" x14ac:dyDescent="0.25">
      <c r="A16" s="103" t="s">
        <v>83</v>
      </c>
      <c r="B16" s="104"/>
      <c r="O16" s="80"/>
    </row>
  </sheetData>
  <sortState ref="A23:G30">
    <sortCondition ref="A22:A30"/>
  </sortState>
  <mergeCells count="3">
    <mergeCell ref="A6:A7"/>
    <mergeCell ref="A2:G2"/>
    <mergeCell ref="A3:G3"/>
  </mergeCells>
  <pageMargins left="0.7" right="0.7" top="0.75" bottom="0.75" header="0.3" footer="0.3"/>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A17" sqref="A17"/>
    </sheetView>
  </sheetViews>
  <sheetFormatPr defaultColWidth="8.85546875" defaultRowHeight="15" x14ac:dyDescent="0.25"/>
  <cols>
    <col min="1" max="1" width="50.5703125" style="85" customWidth="1"/>
    <col min="2" max="5" width="15.140625" style="85" customWidth="1"/>
    <col min="6" max="6" width="16.85546875" style="85" customWidth="1"/>
    <col min="7" max="7" width="8.85546875" style="85"/>
    <col min="8" max="8" width="27" style="85" customWidth="1"/>
    <col min="9" max="16384" width="8.85546875" style="85"/>
  </cols>
  <sheetData>
    <row r="1" spans="1:13" ht="24.75" x14ac:dyDescent="0.25">
      <c r="A1" s="84" t="s">
        <v>35</v>
      </c>
      <c r="B1" s="84"/>
      <c r="C1" s="84"/>
      <c r="D1" s="84"/>
      <c r="E1" s="84"/>
      <c r="F1" s="84"/>
    </row>
    <row r="2" spans="1:13" ht="24" customHeight="1" x14ac:dyDescent="0.25">
      <c r="A2" s="113" t="s">
        <v>13</v>
      </c>
      <c r="B2" s="113"/>
      <c r="C2" s="113"/>
      <c r="D2" s="113"/>
      <c r="E2" s="113"/>
      <c r="F2" s="113"/>
    </row>
    <row r="3" spans="1:13" ht="28.5" customHeight="1" x14ac:dyDescent="0.25">
      <c r="A3" s="114" t="s">
        <v>14</v>
      </c>
      <c r="B3" s="114"/>
      <c r="C3" s="114"/>
      <c r="D3" s="114"/>
      <c r="E3" s="114"/>
      <c r="F3" s="114"/>
    </row>
    <row r="6" spans="1:13" ht="19.5" thickBot="1" x14ac:dyDescent="0.35">
      <c r="A6" s="18">
        <v>2016</v>
      </c>
    </row>
    <row r="7" spans="1:13" ht="15.75" thickBot="1" x14ac:dyDescent="0.3">
      <c r="A7" s="108" t="s">
        <v>0</v>
      </c>
      <c r="B7" s="110" t="s">
        <v>3</v>
      </c>
      <c r="C7" s="111"/>
      <c r="D7" s="112"/>
      <c r="E7" s="110" t="s">
        <v>15</v>
      </c>
      <c r="F7" s="112"/>
    </row>
    <row r="8" spans="1:13" ht="15.75" thickBot="1" x14ac:dyDescent="0.3">
      <c r="A8" s="109"/>
      <c r="B8" s="86" t="s">
        <v>1</v>
      </c>
      <c r="C8" s="87" t="s">
        <v>19</v>
      </c>
      <c r="D8" s="88" t="s">
        <v>16</v>
      </c>
      <c r="E8" s="89" t="s">
        <v>1</v>
      </c>
      <c r="F8" s="90" t="s">
        <v>19</v>
      </c>
    </row>
    <row r="9" spans="1:13" ht="16.5" x14ac:dyDescent="0.3">
      <c r="A9" s="14" t="s">
        <v>9</v>
      </c>
      <c r="B9" s="11">
        <v>97</v>
      </c>
      <c r="C9" s="11">
        <v>226</v>
      </c>
      <c r="D9" s="11">
        <v>323</v>
      </c>
      <c r="E9" s="25">
        <f>B9/D9</f>
        <v>0.30030959752321984</v>
      </c>
      <c r="F9" s="25">
        <f>C9/D9</f>
        <v>0.69969040247678016</v>
      </c>
      <c r="H9" s="91"/>
      <c r="L9" s="92"/>
      <c r="M9" s="92"/>
    </row>
    <row r="10" spans="1:13" ht="16.5" x14ac:dyDescent="0.3">
      <c r="A10" s="14" t="s">
        <v>10</v>
      </c>
      <c r="B10" s="11">
        <v>20</v>
      </c>
      <c r="C10" s="11">
        <v>104</v>
      </c>
      <c r="D10" s="11">
        <v>124</v>
      </c>
      <c r="E10" s="25">
        <f t="shared" ref="E10:E16" si="0">B10/D10</f>
        <v>0.16129032258064516</v>
      </c>
      <c r="F10" s="25">
        <f t="shared" ref="F10:F16" si="1">C10/D10</f>
        <v>0.83870967741935487</v>
      </c>
      <c r="H10" s="91"/>
      <c r="L10" s="92"/>
      <c r="M10" s="92"/>
    </row>
    <row r="11" spans="1:13" ht="16.5" x14ac:dyDescent="0.3">
      <c r="A11" s="14" t="s">
        <v>7</v>
      </c>
      <c r="B11" s="11">
        <v>402</v>
      </c>
      <c r="C11" s="11">
        <v>813</v>
      </c>
      <c r="D11" s="11">
        <v>1215</v>
      </c>
      <c r="E11" s="25">
        <f t="shared" si="0"/>
        <v>0.33086419753086421</v>
      </c>
      <c r="F11" s="25">
        <f t="shared" si="1"/>
        <v>0.66913580246913584</v>
      </c>
      <c r="H11" s="91"/>
      <c r="L11" s="92"/>
      <c r="M11" s="92"/>
    </row>
    <row r="12" spans="1:13" ht="16.5" x14ac:dyDescent="0.3">
      <c r="A12" s="14" t="s">
        <v>8</v>
      </c>
      <c r="B12" s="11">
        <v>68</v>
      </c>
      <c r="C12" s="11">
        <v>52</v>
      </c>
      <c r="D12" s="11">
        <v>120</v>
      </c>
      <c r="E12" s="25">
        <f t="shared" si="0"/>
        <v>0.56666666666666665</v>
      </c>
      <c r="F12" s="25">
        <f t="shared" si="1"/>
        <v>0.43333333333333335</v>
      </c>
      <c r="H12" s="91"/>
      <c r="L12" s="92"/>
      <c r="M12" s="92"/>
    </row>
    <row r="13" spans="1:13" ht="16.5" x14ac:dyDescent="0.3">
      <c r="A13" s="14" t="s">
        <v>6</v>
      </c>
      <c r="B13" s="11">
        <v>2587</v>
      </c>
      <c r="C13" s="11">
        <v>8164</v>
      </c>
      <c r="D13" s="11">
        <v>10751</v>
      </c>
      <c r="E13" s="25">
        <f t="shared" si="0"/>
        <v>0.24062877871825877</v>
      </c>
      <c r="F13" s="25">
        <f t="shared" si="1"/>
        <v>0.75937122128174128</v>
      </c>
      <c r="H13" s="91"/>
      <c r="L13" s="92"/>
      <c r="M13" s="92"/>
    </row>
    <row r="14" spans="1:13" ht="16.5" x14ac:dyDescent="0.3">
      <c r="A14" s="14" t="s">
        <v>12</v>
      </c>
      <c r="B14" s="11">
        <v>85</v>
      </c>
      <c r="C14" s="11">
        <v>435</v>
      </c>
      <c r="D14" s="11">
        <v>520</v>
      </c>
      <c r="E14" s="25">
        <f t="shared" si="0"/>
        <v>0.16346153846153846</v>
      </c>
      <c r="F14" s="25">
        <f t="shared" si="1"/>
        <v>0.83653846153846156</v>
      </c>
      <c r="H14" s="91"/>
      <c r="L14" s="92"/>
      <c r="M14" s="92"/>
    </row>
    <row r="15" spans="1:13" ht="16.5" x14ac:dyDescent="0.3">
      <c r="A15" s="14" t="s">
        <v>28</v>
      </c>
      <c r="B15" s="11">
        <v>296</v>
      </c>
      <c r="C15" s="11">
        <v>1445</v>
      </c>
      <c r="D15" s="11">
        <v>1741</v>
      </c>
      <c r="E15" s="25">
        <f t="shared" si="0"/>
        <v>0.17001723147616313</v>
      </c>
      <c r="F15" s="25">
        <f t="shared" si="1"/>
        <v>0.8299827685238369</v>
      </c>
      <c r="H15" s="91"/>
      <c r="L15" s="92"/>
      <c r="M15" s="92"/>
    </row>
    <row r="16" spans="1:13" ht="17.25" thickBot="1" x14ac:dyDescent="0.35">
      <c r="A16" s="15" t="s">
        <v>11</v>
      </c>
      <c r="B16" s="12">
        <v>1186</v>
      </c>
      <c r="C16" s="12">
        <v>3570</v>
      </c>
      <c r="D16" s="12">
        <v>4756</v>
      </c>
      <c r="E16" s="26">
        <f t="shared" si="0"/>
        <v>0.24936921783010935</v>
      </c>
      <c r="F16" s="26">
        <f t="shared" si="1"/>
        <v>0.75063078216989065</v>
      </c>
      <c r="H16" s="91"/>
      <c r="L16" s="92"/>
      <c r="M16" s="92"/>
    </row>
    <row r="17" spans="1:8" ht="17.25" thickBot="1" x14ac:dyDescent="0.35">
      <c r="A17" s="103" t="s">
        <v>83</v>
      </c>
      <c r="B17" s="104"/>
      <c r="E17" s="26"/>
      <c r="F17" s="26"/>
      <c r="H17" s="91"/>
    </row>
  </sheetData>
  <mergeCells count="5">
    <mergeCell ref="A7:A8"/>
    <mergeCell ref="B7:D7"/>
    <mergeCell ref="E7:F7"/>
    <mergeCell ref="A2:F2"/>
    <mergeCell ref="A3:F3"/>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zoomScaleNormal="100" workbookViewId="0">
      <selection sqref="A1:A3"/>
    </sheetView>
  </sheetViews>
  <sheetFormatPr defaultRowHeight="15" x14ac:dyDescent="0.25"/>
  <cols>
    <col min="1" max="1" width="51.7109375" customWidth="1"/>
    <col min="2" max="3" width="12.5703125" customWidth="1"/>
    <col min="4" max="4" width="14.85546875" customWidth="1"/>
    <col min="5" max="5" width="12.5703125" customWidth="1"/>
    <col min="6" max="6" width="15.5703125" customWidth="1"/>
    <col min="7" max="7" width="14.7109375" customWidth="1"/>
    <col min="9" max="9" width="36.28515625" customWidth="1"/>
  </cols>
  <sheetData>
    <row r="1" spans="1:15" ht="24.75" x14ac:dyDescent="0.25">
      <c r="A1" s="59" t="s">
        <v>30</v>
      </c>
      <c r="B1" s="2"/>
      <c r="C1" s="2"/>
      <c r="D1" s="2"/>
      <c r="E1" s="2"/>
      <c r="F1" s="2"/>
      <c r="G1" s="2"/>
    </row>
    <row r="2" spans="1:15" x14ac:dyDescent="0.25">
      <c r="A2" s="149" t="s">
        <v>17</v>
      </c>
    </row>
    <row r="3" spans="1:15" x14ac:dyDescent="0.25">
      <c r="A3" s="149" t="s">
        <v>14</v>
      </c>
    </row>
    <row r="7" spans="1:15" ht="16.5" thickBot="1" x14ac:dyDescent="0.3">
      <c r="A7" s="17">
        <v>2016</v>
      </c>
    </row>
    <row r="8" spans="1:15" ht="15.75" thickBot="1" x14ac:dyDescent="0.3">
      <c r="A8" s="119" t="s">
        <v>0</v>
      </c>
      <c r="B8" s="7"/>
      <c r="C8" s="7" t="s">
        <v>1</v>
      </c>
      <c r="D8" s="8"/>
      <c r="E8" s="7"/>
      <c r="F8" s="4" t="s">
        <v>2</v>
      </c>
      <c r="G8" s="8"/>
    </row>
    <row r="9" spans="1:15" x14ac:dyDescent="0.25">
      <c r="A9" s="120"/>
      <c r="B9" s="122" t="s">
        <v>3</v>
      </c>
      <c r="C9" s="124" t="s">
        <v>4</v>
      </c>
      <c r="D9" s="126" t="s">
        <v>5</v>
      </c>
      <c r="E9" s="122" t="s">
        <v>3</v>
      </c>
      <c r="F9" s="115" t="s">
        <v>4</v>
      </c>
      <c r="G9" s="117" t="s">
        <v>5</v>
      </c>
    </row>
    <row r="10" spans="1:15" ht="15.75" thickBot="1" x14ac:dyDescent="0.3">
      <c r="A10" s="121"/>
      <c r="B10" s="123"/>
      <c r="C10" s="125"/>
      <c r="D10" s="127"/>
      <c r="E10" s="123"/>
      <c r="F10" s="116"/>
      <c r="G10" s="118"/>
    </row>
    <row r="11" spans="1:15" ht="16.5" x14ac:dyDescent="0.3">
      <c r="A11" s="14" t="s">
        <v>9</v>
      </c>
      <c r="B11" s="11">
        <v>97</v>
      </c>
      <c r="C11" s="11">
        <v>26</v>
      </c>
      <c r="D11" s="19">
        <f>C11/B11</f>
        <v>0.26804123711340205</v>
      </c>
      <c r="E11" s="11">
        <v>226</v>
      </c>
      <c r="F11" s="11">
        <v>74</v>
      </c>
      <c r="G11" s="19">
        <f>F11/E11</f>
        <v>0.32743362831858408</v>
      </c>
      <c r="H11" s="60"/>
      <c r="L11" s="58"/>
      <c r="O11" s="58"/>
    </row>
    <row r="12" spans="1:15" ht="16.5" x14ac:dyDescent="0.3">
      <c r="A12" s="14" t="s">
        <v>10</v>
      </c>
      <c r="B12" s="11">
        <v>20</v>
      </c>
      <c r="C12" s="11">
        <v>3</v>
      </c>
      <c r="D12" s="19">
        <f t="shared" ref="D12:D17" si="0">C12/B12</f>
        <v>0.15</v>
      </c>
      <c r="E12" s="11">
        <v>104</v>
      </c>
      <c r="F12" s="11">
        <v>13</v>
      </c>
      <c r="G12" s="19">
        <f t="shared" ref="G12:G17" si="1">F12/E12</f>
        <v>0.125</v>
      </c>
      <c r="H12" s="60"/>
      <c r="L12" s="58"/>
      <c r="O12" s="58"/>
    </row>
    <row r="13" spans="1:15" ht="16.5" x14ac:dyDescent="0.3">
      <c r="A13" s="14" t="s">
        <v>7</v>
      </c>
      <c r="B13" s="11">
        <v>402</v>
      </c>
      <c r="C13" s="11">
        <v>71</v>
      </c>
      <c r="D13" s="19">
        <f t="shared" si="0"/>
        <v>0.17661691542288557</v>
      </c>
      <c r="E13" s="11">
        <v>813</v>
      </c>
      <c r="F13" s="11">
        <v>129</v>
      </c>
      <c r="G13" s="19">
        <f t="shared" si="1"/>
        <v>0.15867158671586715</v>
      </c>
      <c r="H13" s="60"/>
      <c r="L13" s="58"/>
      <c r="O13" s="58"/>
    </row>
    <row r="14" spans="1:15" ht="16.5" x14ac:dyDescent="0.3">
      <c r="A14" s="14" t="s">
        <v>8</v>
      </c>
      <c r="B14" s="11">
        <v>13</v>
      </c>
      <c r="C14" s="11">
        <v>3</v>
      </c>
      <c r="D14" s="19">
        <f t="shared" si="0"/>
        <v>0.23076923076923078</v>
      </c>
      <c r="E14" s="11">
        <v>18</v>
      </c>
      <c r="F14" s="11">
        <v>7</v>
      </c>
      <c r="G14" s="19">
        <f t="shared" si="1"/>
        <v>0.3888888888888889</v>
      </c>
      <c r="H14" s="60"/>
      <c r="L14" s="58"/>
      <c r="O14" s="58"/>
    </row>
    <row r="15" spans="1:15" ht="16.5" x14ac:dyDescent="0.3">
      <c r="A15" s="14" t="s">
        <v>6</v>
      </c>
      <c r="B15" s="11">
        <v>854</v>
      </c>
      <c r="C15" s="11">
        <v>145</v>
      </c>
      <c r="D15" s="19">
        <f t="shared" si="0"/>
        <v>0.16978922716627634</v>
      </c>
      <c r="E15" s="11">
        <v>2726</v>
      </c>
      <c r="F15" s="11">
        <v>490</v>
      </c>
      <c r="G15" s="19">
        <f t="shared" si="1"/>
        <v>0.17975055025678649</v>
      </c>
      <c r="H15" s="60"/>
      <c r="L15" s="58"/>
      <c r="O15" s="58"/>
    </row>
    <row r="16" spans="1:15" ht="16.5" x14ac:dyDescent="0.3">
      <c r="A16" s="14" t="s">
        <v>12</v>
      </c>
      <c r="B16" s="11">
        <v>5</v>
      </c>
      <c r="C16" s="11">
        <v>1</v>
      </c>
      <c r="D16" s="19">
        <f t="shared" si="0"/>
        <v>0.2</v>
      </c>
      <c r="E16" s="11">
        <v>22</v>
      </c>
      <c r="F16" s="11">
        <v>5</v>
      </c>
      <c r="G16" s="19">
        <f t="shared" si="1"/>
        <v>0.22727272727272727</v>
      </c>
      <c r="H16" s="60"/>
      <c r="L16" s="58"/>
      <c r="O16" s="58"/>
    </row>
    <row r="17" spans="1:15" ht="16.5" x14ac:dyDescent="0.3">
      <c r="A17" s="14" t="s">
        <v>28</v>
      </c>
      <c r="B17" s="11">
        <v>23</v>
      </c>
      <c r="C17" s="11">
        <v>6</v>
      </c>
      <c r="D17" s="19">
        <f t="shared" si="0"/>
        <v>0.2608695652173913</v>
      </c>
      <c r="E17" s="11">
        <v>150</v>
      </c>
      <c r="F17" s="11">
        <v>48</v>
      </c>
      <c r="G17" s="19">
        <f t="shared" si="1"/>
        <v>0.32</v>
      </c>
      <c r="H17" s="60"/>
      <c r="L17" s="58"/>
      <c r="O17" s="58"/>
    </row>
    <row r="18" spans="1:15" ht="17.25" thickBot="1" x14ac:dyDescent="0.35">
      <c r="A18" s="15" t="s">
        <v>11</v>
      </c>
      <c r="B18" s="12">
        <v>241</v>
      </c>
      <c r="C18" s="12">
        <v>79</v>
      </c>
      <c r="D18" s="20">
        <f>C18/B18</f>
        <v>0.32780082987551867</v>
      </c>
      <c r="E18" s="12">
        <v>725</v>
      </c>
      <c r="F18" s="12">
        <v>241</v>
      </c>
      <c r="G18" s="20">
        <f>F18/E18</f>
        <v>0.33241379310344826</v>
      </c>
      <c r="H18" s="60"/>
      <c r="L18" s="58"/>
      <c r="O18" s="58"/>
    </row>
    <row r="19" spans="1:15" x14ac:dyDescent="0.25">
      <c r="H19" s="60"/>
    </row>
  </sheetData>
  <mergeCells count="7">
    <mergeCell ref="F9:F10"/>
    <mergeCell ref="G9:G10"/>
    <mergeCell ref="A8:A10"/>
    <mergeCell ref="B9:B10"/>
    <mergeCell ref="C9:C10"/>
    <mergeCell ref="D9:D10"/>
    <mergeCell ref="E9:E10"/>
  </mergeCells>
  <pageMargins left="0.7" right="0.7" top="0.75" bottom="0.75" header="0.3" footer="0.3"/>
  <pageSetup paperSize="9" scale="9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sqref="A1:A3"/>
    </sheetView>
  </sheetViews>
  <sheetFormatPr defaultColWidth="15.7109375" defaultRowHeight="15" x14ac:dyDescent="0.25"/>
  <cols>
    <col min="1" max="1" width="53.42578125" customWidth="1"/>
    <col min="5" max="5" width="17.28515625" customWidth="1"/>
    <col min="7" max="7" width="4.5703125" customWidth="1"/>
    <col min="8" max="8" width="37.5703125" customWidth="1"/>
  </cols>
  <sheetData>
    <row r="1" spans="1:13" ht="24.75" x14ac:dyDescent="0.25">
      <c r="A1" s="59" t="s">
        <v>29</v>
      </c>
      <c r="B1" s="2"/>
      <c r="C1" s="2"/>
      <c r="D1" s="2"/>
      <c r="E1" s="2"/>
      <c r="F1" s="2"/>
    </row>
    <row r="2" spans="1:13" x14ac:dyDescent="0.25">
      <c r="A2" s="149" t="s">
        <v>17</v>
      </c>
      <c r="D2" s="57"/>
    </row>
    <row r="3" spans="1:13" x14ac:dyDescent="0.25">
      <c r="A3" s="149" t="s">
        <v>14</v>
      </c>
      <c r="D3" s="57"/>
    </row>
    <row r="6" spans="1:13" ht="16.5" thickBot="1" x14ac:dyDescent="0.3">
      <c r="A6" s="17">
        <v>2016</v>
      </c>
    </row>
    <row r="7" spans="1:13" ht="15.75" thickBot="1" x14ac:dyDescent="0.3">
      <c r="A7" s="119" t="s">
        <v>0</v>
      </c>
      <c r="B7" s="128" t="s">
        <v>3</v>
      </c>
      <c r="C7" s="129"/>
      <c r="D7" s="130"/>
      <c r="E7" s="128" t="s">
        <v>15</v>
      </c>
      <c r="F7" s="130"/>
    </row>
    <row r="8" spans="1:13" ht="15.75" thickBot="1" x14ac:dyDescent="0.3">
      <c r="A8" s="121"/>
      <c r="B8" s="10" t="s">
        <v>1</v>
      </c>
      <c r="C8" s="7" t="s">
        <v>19</v>
      </c>
      <c r="D8" s="8" t="s">
        <v>16</v>
      </c>
      <c r="E8" s="23" t="s">
        <v>1</v>
      </c>
      <c r="F8" s="24" t="s">
        <v>19</v>
      </c>
    </row>
    <row r="9" spans="1:13" ht="16.5" x14ac:dyDescent="0.3">
      <c r="A9" s="14" t="s">
        <v>9</v>
      </c>
      <c r="B9" s="11">
        <v>97</v>
      </c>
      <c r="C9" s="11">
        <v>226</v>
      </c>
      <c r="D9" s="11">
        <f>SUM(B9:C9)</f>
        <v>323</v>
      </c>
      <c r="E9" s="25">
        <f>B9/D9</f>
        <v>0.30030959752321984</v>
      </c>
      <c r="F9" s="25">
        <f>C9/D9</f>
        <v>0.69969040247678016</v>
      </c>
      <c r="L9" s="58"/>
      <c r="M9" s="58"/>
    </row>
    <row r="10" spans="1:13" ht="16.5" x14ac:dyDescent="0.3">
      <c r="A10" s="14" t="s">
        <v>10</v>
      </c>
      <c r="B10" s="11">
        <v>20</v>
      </c>
      <c r="C10" s="11">
        <v>104</v>
      </c>
      <c r="D10" s="11">
        <f t="shared" ref="D10:D14" si="0">SUM(B10:C10)</f>
        <v>124</v>
      </c>
      <c r="E10" s="25">
        <f t="shared" ref="E10:E15" si="1">B10/D10</f>
        <v>0.16129032258064516</v>
      </c>
      <c r="F10" s="25">
        <f t="shared" ref="F10:F15" si="2">C10/D10</f>
        <v>0.83870967741935487</v>
      </c>
      <c r="L10" s="58"/>
      <c r="M10" s="58"/>
    </row>
    <row r="11" spans="1:13" ht="16.5" x14ac:dyDescent="0.3">
      <c r="A11" s="14" t="s">
        <v>7</v>
      </c>
      <c r="B11" s="11">
        <v>402</v>
      </c>
      <c r="C11" s="11">
        <v>813</v>
      </c>
      <c r="D11" s="11">
        <f t="shared" si="0"/>
        <v>1215</v>
      </c>
      <c r="E11" s="25">
        <f t="shared" si="1"/>
        <v>0.33086419753086421</v>
      </c>
      <c r="F11" s="25">
        <f t="shared" si="2"/>
        <v>0.66913580246913584</v>
      </c>
      <c r="L11" s="58"/>
      <c r="M11" s="58"/>
    </row>
    <row r="12" spans="1:13" ht="16.5" x14ac:dyDescent="0.3">
      <c r="A12" s="14" t="s">
        <v>8</v>
      </c>
      <c r="B12" s="11">
        <v>13</v>
      </c>
      <c r="C12" s="11">
        <v>18</v>
      </c>
      <c r="D12" s="11">
        <f t="shared" si="0"/>
        <v>31</v>
      </c>
      <c r="E12" s="25">
        <f t="shared" si="1"/>
        <v>0.41935483870967744</v>
      </c>
      <c r="F12" s="25">
        <f t="shared" si="2"/>
        <v>0.58064516129032262</v>
      </c>
      <c r="L12" s="58"/>
      <c r="M12" s="58"/>
    </row>
    <row r="13" spans="1:13" ht="16.5" x14ac:dyDescent="0.3">
      <c r="A13" s="14" t="s">
        <v>6</v>
      </c>
      <c r="B13" s="11">
        <v>854</v>
      </c>
      <c r="C13" s="11">
        <v>2726</v>
      </c>
      <c r="D13" s="11">
        <f t="shared" si="0"/>
        <v>3580</v>
      </c>
      <c r="E13" s="25">
        <f t="shared" si="1"/>
        <v>0.23854748603351955</v>
      </c>
      <c r="F13" s="25">
        <f t="shared" si="2"/>
        <v>0.76145251396648039</v>
      </c>
      <c r="L13" s="58"/>
      <c r="M13" s="58"/>
    </row>
    <row r="14" spans="1:13" ht="16.5" x14ac:dyDescent="0.3">
      <c r="A14" s="14" t="s">
        <v>12</v>
      </c>
      <c r="B14" s="11">
        <v>5</v>
      </c>
      <c r="C14" s="11">
        <v>22</v>
      </c>
      <c r="D14" s="11">
        <f t="shared" si="0"/>
        <v>27</v>
      </c>
      <c r="E14" s="25">
        <f t="shared" si="1"/>
        <v>0.18518518518518517</v>
      </c>
      <c r="F14" s="25">
        <f t="shared" si="2"/>
        <v>0.81481481481481477</v>
      </c>
      <c r="L14" s="58"/>
      <c r="M14" s="58"/>
    </row>
    <row r="15" spans="1:13" ht="16.5" x14ac:dyDescent="0.3">
      <c r="A15" s="14" t="s">
        <v>28</v>
      </c>
      <c r="B15" s="11">
        <v>23</v>
      </c>
      <c r="C15" s="11">
        <v>150</v>
      </c>
      <c r="D15" s="11">
        <f>SUM(B15:C15)</f>
        <v>173</v>
      </c>
      <c r="E15" s="25">
        <f t="shared" si="1"/>
        <v>0.13294797687861271</v>
      </c>
      <c r="F15" s="25">
        <f t="shared" si="2"/>
        <v>0.86705202312138729</v>
      </c>
      <c r="L15" s="58"/>
      <c r="M15" s="58"/>
    </row>
    <row r="16" spans="1:13" ht="17.25" thickBot="1" x14ac:dyDescent="0.35">
      <c r="A16" s="15" t="s">
        <v>11</v>
      </c>
      <c r="B16" s="12">
        <v>241</v>
      </c>
      <c r="C16" s="12">
        <v>725</v>
      </c>
      <c r="D16" s="12">
        <f>SUM(B16:C16)</f>
        <v>966</v>
      </c>
      <c r="E16" s="26">
        <f>B16/D16</f>
        <v>0.24948240165631469</v>
      </c>
      <c r="F16" s="26">
        <f>C16/D16</f>
        <v>0.75051759834368525</v>
      </c>
      <c r="L16" s="58"/>
      <c r="M16" s="58"/>
    </row>
    <row r="17" spans="4:4" ht="16.5" x14ac:dyDescent="0.3">
      <c r="D17" s="29"/>
    </row>
  </sheetData>
  <mergeCells count="3">
    <mergeCell ref="A7:A8"/>
    <mergeCell ref="B7:D7"/>
    <mergeCell ref="E7:F7"/>
  </mergeCells>
  <pageMargins left="0.7" right="0.7" top="0.75" bottom="0.75" header="0.3" footer="0.3"/>
  <pageSetup paperSize="9" scale="9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zoomScaleNormal="100" workbookViewId="0">
      <selection sqref="A1:G4"/>
    </sheetView>
  </sheetViews>
  <sheetFormatPr defaultRowHeight="15" x14ac:dyDescent="0.25"/>
  <cols>
    <col min="1" max="1" width="53.42578125" customWidth="1"/>
    <col min="2" max="3" width="12.5703125" customWidth="1"/>
    <col min="4" max="4" width="12.85546875" customWidth="1"/>
    <col min="5" max="5" width="14.42578125" customWidth="1"/>
    <col min="6" max="6" width="12.5703125" customWidth="1"/>
    <col min="7" max="7" width="14" customWidth="1"/>
    <col min="8" max="8" width="15.140625" customWidth="1"/>
    <col min="9" max="9" width="10.28515625" customWidth="1"/>
  </cols>
  <sheetData>
    <row r="1" spans="1:15" ht="24.75" x14ac:dyDescent="0.25">
      <c r="A1" s="59" t="s">
        <v>31</v>
      </c>
      <c r="B1" s="59"/>
      <c r="C1" s="59"/>
      <c r="D1" s="59"/>
      <c r="E1" s="59"/>
      <c r="F1" s="59"/>
      <c r="G1" s="59"/>
    </row>
    <row r="2" spans="1:15" ht="29.25" customHeight="1" x14ac:dyDescent="0.25">
      <c r="A2" s="107" t="s">
        <v>13</v>
      </c>
      <c r="B2" s="107"/>
      <c r="C2" s="107"/>
      <c r="D2" s="107"/>
      <c r="E2" s="107"/>
      <c r="F2" s="107"/>
      <c r="G2" s="107"/>
      <c r="H2" s="1"/>
    </row>
    <row r="3" spans="1:15" x14ac:dyDescent="0.25">
      <c r="A3" s="107" t="s">
        <v>36</v>
      </c>
      <c r="B3" s="107"/>
      <c r="C3" s="107"/>
      <c r="D3" s="107"/>
      <c r="E3" s="107"/>
      <c r="F3" s="107"/>
      <c r="G3" s="107"/>
    </row>
    <row r="4" spans="1:15" ht="30" customHeight="1" x14ac:dyDescent="0.25">
      <c r="A4" s="150" t="s">
        <v>84</v>
      </c>
      <c r="B4" s="150"/>
      <c r="C4" s="150"/>
      <c r="D4" s="150"/>
      <c r="E4" s="150"/>
      <c r="F4" s="150"/>
      <c r="G4" s="150"/>
      <c r="H4" s="100"/>
    </row>
    <row r="5" spans="1:15" x14ac:dyDescent="0.25">
      <c r="A5" s="6"/>
      <c r="B5" s="6"/>
      <c r="C5" s="6"/>
      <c r="D5" s="6"/>
      <c r="E5" s="6"/>
      <c r="F5" s="6"/>
      <c r="G5" s="6"/>
    </row>
    <row r="6" spans="1:15" ht="16.149999999999999" customHeight="1" x14ac:dyDescent="0.25">
      <c r="A6" s="6"/>
      <c r="B6" s="6"/>
      <c r="C6" s="6"/>
      <c r="D6" s="6"/>
      <c r="E6" s="6"/>
      <c r="F6" s="6"/>
      <c r="G6" s="6"/>
    </row>
    <row r="7" spans="1:15" ht="16.5" thickBot="1" x14ac:dyDescent="0.3">
      <c r="A7" s="17">
        <v>2016</v>
      </c>
    </row>
    <row r="8" spans="1:15" ht="15.75" thickBot="1" x14ac:dyDescent="0.3">
      <c r="A8" s="119" t="s">
        <v>18</v>
      </c>
      <c r="B8" s="128" t="s">
        <v>1</v>
      </c>
      <c r="C8" s="129"/>
      <c r="D8" s="130"/>
      <c r="E8" s="7"/>
      <c r="F8" s="7" t="s">
        <v>2</v>
      </c>
      <c r="G8" s="8"/>
    </row>
    <row r="9" spans="1:15" x14ac:dyDescent="0.25">
      <c r="A9" s="120"/>
      <c r="B9" s="122" t="s">
        <v>3</v>
      </c>
      <c r="C9" s="124" t="s">
        <v>4</v>
      </c>
      <c r="D9" s="126" t="s">
        <v>5</v>
      </c>
      <c r="E9" s="122" t="s">
        <v>3</v>
      </c>
      <c r="F9" s="124" t="s">
        <v>4</v>
      </c>
      <c r="G9" s="126" t="s">
        <v>5</v>
      </c>
    </row>
    <row r="10" spans="1:15" ht="15.75" thickBot="1" x14ac:dyDescent="0.3">
      <c r="A10" s="121"/>
      <c r="B10" s="123"/>
      <c r="C10" s="125"/>
      <c r="D10" s="127"/>
      <c r="E10" s="123"/>
      <c r="F10" s="125"/>
      <c r="G10" s="127"/>
    </row>
    <row r="11" spans="1:15" ht="16.5" x14ac:dyDescent="0.3">
      <c r="A11" s="21" t="s">
        <v>48</v>
      </c>
      <c r="B11" s="11">
        <v>101</v>
      </c>
      <c r="C11" s="11">
        <v>24</v>
      </c>
      <c r="D11" s="19">
        <f>C11/B11</f>
        <v>0.23762376237623761</v>
      </c>
      <c r="E11" s="11">
        <v>565</v>
      </c>
      <c r="F11" s="11">
        <v>132</v>
      </c>
      <c r="G11" s="27">
        <f>F11/E11</f>
        <v>0.23362831858407079</v>
      </c>
      <c r="L11" s="58"/>
      <c r="O11" s="58"/>
    </row>
    <row r="12" spans="1:15" ht="16.5" x14ac:dyDescent="0.3">
      <c r="A12" s="21" t="s">
        <v>49</v>
      </c>
      <c r="B12" s="11">
        <v>117</v>
      </c>
      <c r="C12" s="11">
        <v>39</v>
      </c>
      <c r="D12" s="19">
        <f t="shared" ref="D12:D32" si="0">C12/B12</f>
        <v>0.33333333333333331</v>
      </c>
      <c r="E12" s="11">
        <v>959</v>
      </c>
      <c r="F12" s="11">
        <v>285</v>
      </c>
      <c r="G12" s="27">
        <f t="shared" ref="G12:G32" si="1">F12/E12</f>
        <v>0.29718456725755998</v>
      </c>
      <c r="L12" s="58"/>
      <c r="O12" s="58"/>
    </row>
    <row r="13" spans="1:15" ht="16.5" x14ac:dyDescent="0.3">
      <c r="A13" s="21" t="s">
        <v>50</v>
      </c>
      <c r="B13" s="11">
        <v>187</v>
      </c>
      <c r="C13" s="11">
        <v>35</v>
      </c>
      <c r="D13" s="19">
        <f t="shared" si="0"/>
        <v>0.18716577540106952</v>
      </c>
      <c r="E13" s="11">
        <v>898</v>
      </c>
      <c r="F13" s="11">
        <v>189</v>
      </c>
      <c r="G13" s="27">
        <f t="shared" si="1"/>
        <v>0.21046770601336304</v>
      </c>
      <c r="L13" s="58"/>
      <c r="O13" s="58"/>
    </row>
    <row r="14" spans="1:15" ht="16.5" x14ac:dyDescent="0.3">
      <c r="A14" s="21" t="s">
        <v>51</v>
      </c>
      <c r="B14" s="11">
        <v>172</v>
      </c>
      <c r="C14" s="11">
        <v>51</v>
      </c>
      <c r="D14" s="19">
        <f t="shared" si="0"/>
        <v>0.29651162790697677</v>
      </c>
      <c r="E14" s="11">
        <v>734</v>
      </c>
      <c r="F14" s="11">
        <v>228</v>
      </c>
      <c r="G14" s="27">
        <f t="shared" si="1"/>
        <v>0.31062670299727518</v>
      </c>
      <c r="L14" s="58"/>
      <c r="O14" s="58"/>
    </row>
    <row r="15" spans="1:15" ht="16.5" x14ac:dyDescent="0.3">
      <c r="A15" s="21" t="s">
        <v>52</v>
      </c>
      <c r="B15" s="11">
        <v>164</v>
      </c>
      <c r="C15" s="11">
        <v>36</v>
      </c>
      <c r="D15" s="19">
        <f t="shared" si="0"/>
        <v>0.21951219512195122</v>
      </c>
      <c r="E15" s="11">
        <v>577</v>
      </c>
      <c r="F15" s="11">
        <v>130</v>
      </c>
      <c r="G15" s="27">
        <f t="shared" si="1"/>
        <v>0.22530329289428075</v>
      </c>
      <c r="L15" s="58"/>
      <c r="O15" s="58"/>
    </row>
    <row r="16" spans="1:15" ht="16.5" x14ac:dyDescent="0.3">
      <c r="A16" s="21" t="s">
        <v>53</v>
      </c>
      <c r="B16" s="11">
        <v>543</v>
      </c>
      <c r="C16" s="11">
        <v>124</v>
      </c>
      <c r="D16" s="19">
        <f t="shared" si="0"/>
        <v>0.2283609576427256</v>
      </c>
      <c r="E16" s="11">
        <v>1623</v>
      </c>
      <c r="F16" s="11">
        <v>417</v>
      </c>
      <c r="G16" s="27">
        <f t="shared" si="1"/>
        <v>0.25693160813308685</v>
      </c>
      <c r="L16" s="58"/>
      <c r="O16" s="58"/>
    </row>
    <row r="17" spans="1:15" ht="16.5" x14ac:dyDescent="0.3">
      <c r="A17" s="21" t="s">
        <v>54</v>
      </c>
      <c r="B17" s="11">
        <v>97</v>
      </c>
      <c r="C17" s="11">
        <v>19</v>
      </c>
      <c r="D17" s="19">
        <f t="shared" si="0"/>
        <v>0.19587628865979381</v>
      </c>
      <c r="E17" s="11">
        <v>398</v>
      </c>
      <c r="F17" s="11">
        <v>60</v>
      </c>
      <c r="G17" s="27">
        <f t="shared" si="1"/>
        <v>0.15075376884422109</v>
      </c>
      <c r="L17" s="58"/>
      <c r="O17" s="58"/>
    </row>
    <row r="18" spans="1:15" ht="16.5" x14ac:dyDescent="0.3">
      <c r="A18" s="21" t="s">
        <v>55</v>
      </c>
      <c r="B18" s="11">
        <v>224</v>
      </c>
      <c r="C18" s="11">
        <v>47</v>
      </c>
      <c r="D18" s="19">
        <f t="shared" si="0"/>
        <v>0.20982142857142858</v>
      </c>
      <c r="E18" s="11">
        <v>1095</v>
      </c>
      <c r="F18" s="11">
        <v>190</v>
      </c>
      <c r="G18" s="27">
        <f t="shared" si="1"/>
        <v>0.17351598173515981</v>
      </c>
      <c r="L18" s="58"/>
      <c r="O18" s="58"/>
    </row>
    <row r="19" spans="1:15" ht="16.5" x14ac:dyDescent="0.3">
      <c r="A19" s="21" t="s">
        <v>56</v>
      </c>
      <c r="B19" s="11">
        <v>476</v>
      </c>
      <c r="C19" s="11">
        <v>127</v>
      </c>
      <c r="D19" s="19">
        <f t="shared" si="0"/>
        <v>0.26680672268907563</v>
      </c>
      <c r="E19" s="11">
        <v>3691</v>
      </c>
      <c r="F19" s="11">
        <v>966</v>
      </c>
      <c r="G19" s="27">
        <f t="shared" si="1"/>
        <v>0.26171769168247089</v>
      </c>
      <c r="L19" s="58"/>
      <c r="O19" s="58"/>
    </row>
    <row r="20" spans="1:15" ht="16.5" x14ac:dyDescent="0.3">
      <c r="A20" s="21" t="s">
        <v>57</v>
      </c>
      <c r="B20" s="11">
        <v>114</v>
      </c>
      <c r="C20" s="11">
        <v>22</v>
      </c>
      <c r="D20" s="19">
        <f t="shared" si="0"/>
        <v>0.19298245614035087</v>
      </c>
      <c r="E20" s="11">
        <v>618</v>
      </c>
      <c r="F20" s="11">
        <v>190</v>
      </c>
      <c r="G20" s="27">
        <f t="shared" si="1"/>
        <v>0.30744336569579289</v>
      </c>
      <c r="L20" s="58"/>
      <c r="O20" s="58"/>
    </row>
    <row r="21" spans="1:15" ht="16.5" x14ac:dyDescent="0.3">
      <c r="A21" s="21" t="s">
        <v>58</v>
      </c>
      <c r="B21" s="11">
        <v>354</v>
      </c>
      <c r="C21" s="11">
        <v>57</v>
      </c>
      <c r="D21" s="19">
        <f t="shared" si="0"/>
        <v>0.16101694915254236</v>
      </c>
      <c r="E21" s="11">
        <v>477</v>
      </c>
      <c r="F21" s="11">
        <v>90</v>
      </c>
      <c r="G21" s="27">
        <f t="shared" si="1"/>
        <v>0.18867924528301888</v>
      </c>
      <c r="L21" s="58"/>
      <c r="O21" s="58"/>
    </row>
    <row r="22" spans="1:15" ht="16.5" x14ac:dyDescent="0.3">
      <c r="A22" s="21" t="s">
        <v>59</v>
      </c>
      <c r="B22" s="11">
        <v>111</v>
      </c>
      <c r="C22" s="11">
        <v>22</v>
      </c>
      <c r="D22" s="19">
        <f t="shared" si="0"/>
        <v>0.1981981981981982</v>
      </c>
      <c r="E22" s="11">
        <v>246</v>
      </c>
      <c r="F22" s="11">
        <v>52</v>
      </c>
      <c r="G22" s="27">
        <f t="shared" si="1"/>
        <v>0.21138211382113822</v>
      </c>
      <c r="L22" s="58"/>
      <c r="O22" s="58"/>
    </row>
    <row r="23" spans="1:15" ht="16.5" x14ac:dyDescent="0.3">
      <c r="A23" s="21" t="s">
        <v>60</v>
      </c>
      <c r="B23" s="11">
        <v>294</v>
      </c>
      <c r="C23" s="11">
        <v>65</v>
      </c>
      <c r="D23" s="19">
        <f t="shared" si="0"/>
        <v>0.22108843537414966</v>
      </c>
      <c r="E23" s="11">
        <v>213</v>
      </c>
      <c r="F23" s="11">
        <v>41</v>
      </c>
      <c r="G23" s="27">
        <f t="shared" si="1"/>
        <v>0.19248826291079812</v>
      </c>
      <c r="L23" s="58"/>
      <c r="O23" s="58"/>
    </row>
    <row r="24" spans="1:15" ht="16.5" x14ac:dyDescent="0.3">
      <c r="A24" s="21" t="s">
        <v>61</v>
      </c>
      <c r="B24" s="11">
        <v>69</v>
      </c>
      <c r="C24" s="11">
        <v>12</v>
      </c>
      <c r="D24" s="19">
        <f t="shared" si="0"/>
        <v>0.17391304347826086</v>
      </c>
      <c r="E24" s="11">
        <v>215</v>
      </c>
      <c r="F24" s="11">
        <v>43</v>
      </c>
      <c r="G24" s="27">
        <f t="shared" si="1"/>
        <v>0.2</v>
      </c>
      <c r="L24" s="58"/>
      <c r="O24" s="58"/>
    </row>
    <row r="25" spans="1:15" ht="16.5" x14ac:dyDescent="0.3">
      <c r="A25" s="21" t="s">
        <v>62</v>
      </c>
      <c r="B25" s="11">
        <v>140</v>
      </c>
      <c r="C25" s="11">
        <v>26</v>
      </c>
      <c r="D25" s="19">
        <f t="shared" si="0"/>
        <v>0.18571428571428572</v>
      </c>
      <c r="E25" s="11">
        <v>379</v>
      </c>
      <c r="F25" s="11">
        <v>54</v>
      </c>
      <c r="G25" s="27">
        <f t="shared" si="1"/>
        <v>0.14248021108179421</v>
      </c>
      <c r="L25" s="58"/>
      <c r="O25" s="58"/>
    </row>
    <row r="26" spans="1:15" ht="16.5" x14ac:dyDescent="0.3">
      <c r="A26" s="21" t="s">
        <v>63</v>
      </c>
      <c r="B26" s="11">
        <v>523</v>
      </c>
      <c r="C26" s="11">
        <v>124</v>
      </c>
      <c r="D26" s="19">
        <f t="shared" si="0"/>
        <v>0.23709369024856597</v>
      </c>
      <c r="E26" s="11">
        <v>649</v>
      </c>
      <c r="F26" s="11">
        <v>150</v>
      </c>
      <c r="G26" s="27">
        <f t="shared" si="1"/>
        <v>0.23112480739599384</v>
      </c>
      <c r="L26" s="58"/>
      <c r="O26" s="58"/>
    </row>
    <row r="27" spans="1:15" ht="16.5" x14ac:dyDescent="0.3">
      <c r="A27" s="21" t="s">
        <v>64</v>
      </c>
      <c r="B27" s="11">
        <v>309</v>
      </c>
      <c r="C27" s="11">
        <v>67</v>
      </c>
      <c r="D27" s="19">
        <f t="shared" si="0"/>
        <v>0.2168284789644013</v>
      </c>
      <c r="E27" s="11">
        <v>555</v>
      </c>
      <c r="F27" s="11">
        <v>160</v>
      </c>
      <c r="G27" s="27">
        <f t="shared" si="1"/>
        <v>0.28828828828828829</v>
      </c>
      <c r="L27" s="58"/>
      <c r="O27" s="58"/>
    </row>
    <row r="28" spans="1:15" ht="16.5" x14ac:dyDescent="0.3">
      <c r="A28" s="21" t="s">
        <v>65</v>
      </c>
      <c r="B28" s="11">
        <v>155</v>
      </c>
      <c r="C28" s="11">
        <v>35</v>
      </c>
      <c r="D28" s="19">
        <f t="shared" si="0"/>
        <v>0.22580645161290322</v>
      </c>
      <c r="E28" s="11">
        <v>168</v>
      </c>
      <c r="F28" s="11">
        <v>21</v>
      </c>
      <c r="G28" s="27">
        <f t="shared" si="1"/>
        <v>0.125</v>
      </c>
      <c r="L28" s="58"/>
      <c r="O28" s="58"/>
    </row>
    <row r="29" spans="1:15" ht="16.5" x14ac:dyDescent="0.3">
      <c r="A29" s="21" t="s">
        <v>66</v>
      </c>
      <c r="B29" s="11">
        <v>109</v>
      </c>
      <c r="C29" s="11">
        <v>29</v>
      </c>
      <c r="D29" s="19">
        <f t="shared" si="0"/>
        <v>0.26605504587155965</v>
      </c>
      <c r="E29" s="11">
        <v>167</v>
      </c>
      <c r="F29" s="11">
        <v>48</v>
      </c>
      <c r="G29" s="27">
        <f t="shared" si="1"/>
        <v>0.28742514970059879</v>
      </c>
      <c r="L29" s="58"/>
      <c r="O29" s="58"/>
    </row>
    <row r="30" spans="1:15" ht="16.5" x14ac:dyDescent="0.3">
      <c r="A30" s="21" t="s">
        <v>67</v>
      </c>
      <c r="B30" s="11">
        <v>252</v>
      </c>
      <c r="C30" s="11">
        <v>43</v>
      </c>
      <c r="D30" s="19">
        <f t="shared" si="0"/>
        <v>0.17063492063492064</v>
      </c>
      <c r="E30" s="11">
        <v>266</v>
      </c>
      <c r="F30" s="11">
        <v>40</v>
      </c>
      <c r="G30" s="27">
        <f t="shared" si="1"/>
        <v>0.15037593984962405</v>
      </c>
      <c r="L30" s="58"/>
      <c r="O30" s="58"/>
    </row>
    <row r="31" spans="1:15" ht="16.5" x14ac:dyDescent="0.3">
      <c r="A31" s="21" t="s">
        <v>68</v>
      </c>
      <c r="B31" s="11">
        <v>185</v>
      </c>
      <c r="C31" s="11">
        <v>85</v>
      </c>
      <c r="D31" s="19">
        <f t="shared" si="0"/>
        <v>0.45945945945945948</v>
      </c>
      <c r="E31" s="11">
        <v>201</v>
      </c>
      <c r="F31" s="11">
        <v>83</v>
      </c>
      <c r="G31" s="27">
        <f t="shared" si="1"/>
        <v>0.41293532338308458</v>
      </c>
      <c r="L31" s="58"/>
      <c r="O31" s="58"/>
    </row>
    <row r="32" spans="1:15" ht="17.25" thickBot="1" x14ac:dyDescent="0.35">
      <c r="A32" s="22" t="s">
        <v>69</v>
      </c>
      <c r="B32" s="12">
        <v>45</v>
      </c>
      <c r="C32" s="12">
        <v>11</v>
      </c>
      <c r="D32" s="20">
        <f t="shared" si="0"/>
        <v>0.24444444444444444</v>
      </c>
      <c r="E32" s="12">
        <v>115</v>
      </c>
      <c r="F32" s="12">
        <v>22</v>
      </c>
      <c r="G32" s="28">
        <f t="shared" si="1"/>
        <v>0.19130434782608696</v>
      </c>
      <c r="L32" s="58"/>
      <c r="O32" s="58"/>
    </row>
  </sheetData>
  <mergeCells count="11">
    <mergeCell ref="A3:G3"/>
    <mergeCell ref="A2:G2"/>
    <mergeCell ref="A4:G4"/>
    <mergeCell ref="G9:G10"/>
    <mergeCell ref="E9:E10"/>
    <mergeCell ref="F9:F10"/>
    <mergeCell ref="A8:A10"/>
    <mergeCell ref="B8:D8"/>
    <mergeCell ref="B9:B10"/>
    <mergeCell ref="C9:C10"/>
    <mergeCell ref="D9:D10"/>
  </mergeCells>
  <pageMargins left="0.7" right="0.7" top="0.75" bottom="0.75" header="0.3" footer="0.3"/>
  <pageSetup paperSize="9" scale="8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5"/>
  <sheetViews>
    <sheetView zoomScale="89" zoomScaleNormal="89" workbookViewId="0">
      <selection activeCell="H24" sqref="A24:V27"/>
    </sheetView>
  </sheetViews>
  <sheetFormatPr defaultRowHeight="24.75" x14ac:dyDescent="0.25"/>
  <cols>
    <col min="1" max="1" width="15.140625" customWidth="1"/>
    <col min="2" max="22" width="11.7109375" customWidth="1"/>
    <col min="23" max="23" width="11" style="9" customWidth="1"/>
    <col min="24" max="24" width="9.140625" style="9"/>
    <col min="26" max="26" width="11.7109375" customWidth="1"/>
  </cols>
  <sheetData>
    <row r="1" spans="1:36" s="2" customFormat="1" x14ac:dyDescent="0.25">
      <c r="A1" s="59" t="s">
        <v>37</v>
      </c>
      <c r="B1" s="59"/>
      <c r="C1" s="59"/>
      <c r="D1" s="59"/>
      <c r="E1" s="59"/>
      <c r="F1" s="59"/>
      <c r="G1" s="59"/>
      <c r="H1" s="59"/>
      <c r="I1" s="59"/>
      <c r="J1" s="59"/>
      <c r="K1" s="59"/>
      <c r="L1" s="59"/>
      <c r="M1" s="59"/>
      <c r="N1" s="59"/>
      <c r="O1" s="59"/>
      <c r="P1" s="59"/>
      <c r="Q1" s="59"/>
      <c r="R1" s="59"/>
      <c r="S1" s="59"/>
      <c r="T1" s="59"/>
      <c r="U1" s="59"/>
      <c r="V1" s="59"/>
    </row>
    <row r="2" spans="1:36" ht="15" customHeight="1" x14ac:dyDescent="0.25">
      <c r="A2" s="107" t="s">
        <v>79</v>
      </c>
      <c r="B2" s="107"/>
      <c r="C2" s="107"/>
      <c r="D2" s="107"/>
      <c r="E2" s="107"/>
      <c r="F2" s="107"/>
      <c r="G2" s="107"/>
      <c r="H2" s="107"/>
      <c r="I2" s="107"/>
      <c r="J2" s="107"/>
      <c r="K2" s="107"/>
      <c r="L2" s="107"/>
      <c r="M2" s="107"/>
      <c r="N2" s="107"/>
      <c r="O2" s="107"/>
      <c r="P2" s="107"/>
      <c r="Q2" s="107"/>
      <c r="R2" s="107"/>
      <c r="S2" s="107"/>
      <c r="T2" s="107"/>
      <c r="U2" s="60"/>
      <c r="V2" s="60"/>
      <c r="Y2" s="9"/>
      <c r="Z2" s="9"/>
      <c r="AA2" s="9"/>
      <c r="AB2" s="9"/>
      <c r="AC2" s="9"/>
      <c r="AD2" s="9"/>
      <c r="AE2" s="9"/>
      <c r="AF2" s="9"/>
      <c r="AG2" s="9"/>
      <c r="AH2" s="9"/>
      <c r="AI2" s="9"/>
      <c r="AJ2" s="9"/>
    </row>
    <row r="3" spans="1:36" ht="29.45" customHeight="1" x14ac:dyDescent="0.25">
      <c r="A3" s="107" t="s">
        <v>78</v>
      </c>
      <c r="B3" s="107"/>
      <c r="C3" s="107"/>
      <c r="D3" s="107"/>
      <c r="E3" s="107"/>
      <c r="F3" s="107"/>
      <c r="G3" s="107"/>
      <c r="H3" s="107"/>
      <c r="I3" s="107"/>
      <c r="J3" s="107"/>
      <c r="K3" s="107"/>
      <c r="L3" s="107"/>
      <c r="M3" s="107"/>
      <c r="N3" s="107"/>
      <c r="O3" s="107"/>
      <c r="P3" s="107"/>
      <c r="Q3" s="107"/>
      <c r="R3" s="107"/>
      <c r="S3" s="107"/>
      <c r="T3" s="107"/>
      <c r="U3" s="107"/>
      <c r="V3" s="107"/>
      <c r="Y3" s="9"/>
      <c r="Z3" s="9"/>
      <c r="AA3" s="9"/>
      <c r="AB3" s="9"/>
      <c r="AC3" s="9"/>
      <c r="AD3" s="9"/>
      <c r="AE3" s="9"/>
      <c r="AF3" s="9"/>
      <c r="AG3" s="9"/>
      <c r="AH3" s="9"/>
      <c r="AI3" s="9"/>
      <c r="AJ3" s="9"/>
    </row>
    <row r="4" spans="1:36" ht="15" customHeight="1" x14ac:dyDescent="0.25">
      <c r="A4" s="107" t="s">
        <v>46</v>
      </c>
      <c r="B4" s="107"/>
      <c r="C4" s="107"/>
      <c r="D4" s="107"/>
      <c r="E4" s="107"/>
      <c r="F4" s="107"/>
      <c r="G4" s="107"/>
      <c r="H4" s="107"/>
      <c r="I4" s="107"/>
      <c r="J4" s="107"/>
      <c r="K4" s="107"/>
      <c r="L4" s="107"/>
      <c r="M4" s="107"/>
      <c r="N4" s="107"/>
      <c r="O4" s="107"/>
      <c r="P4" s="107"/>
      <c r="Q4" s="107"/>
      <c r="R4" s="107"/>
      <c r="S4" s="107"/>
      <c r="T4" s="107"/>
      <c r="U4" s="107"/>
      <c r="V4" s="107"/>
      <c r="Y4" s="9"/>
      <c r="Z4" s="9"/>
      <c r="AA4" s="9"/>
      <c r="AB4" s="9"/>
      <c r="AC4" s="9"/>
      <c r="AD4" s="9"/>
      <c r="AE4" s="9"/>
      <c r="AF4" s="9"/>
      <c r="AG4" s="9"/>
      <c r="AH4" s="9"/>
      <c r="AI4" s="9"/>
      <c r="AJ4" s="9"/>
    </row>
    <row r="5" spans="1:36" ht="15" customHeight="1" x14ac:dyDescent="0.25">
      <c r="A5" s="32"/>
      <c r="B5" s="30"/>
      <c r="C5" s="30"/>
      <c r="D5" s="31"/>
      <c r="E5" s="30"/>
      <c r="F5" s="30"/>
      <c r="G5" s="31"/>
      <c r="H5" s="30"/>
      <c r="I5" s="30"/>
      <c r="J5" s="31"/>
      <c r="K5" s="30"/>
      <c r="L5" s="30"/>
      <c r="M5" s="31"/>
      <c r="N5" s="30"/>
      <c r="O5" s="30"/>
      <c r="P5" s="31"/>
      <c r="Q5" s="30"/>
      <c r="R5" s="30"/>
      <c r="S5" s="31"/>
      <c r="T5" s="30"/>
      <c r="U5" s="30"/>
      <c r="V5" s="31"/>
      <c r="Y5" s="9"/>
      <c r="Z5" s="9"/>
      <c r="AA5" s="9"/>
      <c r="AB5" s="9"/>
      <c r="AC5" s="9"/>
      <c r="AD5" s="9"/>
      <c r="AE5" s="9"/>
      <c r="AF5" s="9"/>
      <c r="AG5" s="9"/>
      <c r="AH5" s="9"/>
      <c r="AI5" s="9"/>
      <c r="AJ5" s="9"/>
    </row>
    <row r="6" spans="1:36" ht="18.600000000000001" customHeight="1" thickBot="1" x14ac:dyDescent="0.3">
      <c r="A6" s="33">
        <v>2016</v>
      </c>
      <c r="B6" s="34"/>
      <c r="C6" s="34"/>
      <c r="D6" s="34"/>
      <c r="E6" s="34"/>
      <c r="F6" s="34"/>
      <c r="G6" s="34"/>
      <c r="H6" s="34"/>
      <c r="I6" s="34"/>
      <c r="J6" s="34"/>
      <c r="K6" s="34"/>
      <c r="L6" s="34"/>
      <c r="M6" s="34"/>
      <c r="N6" s="34"/>
      <c r="O6" s="34"/>
      <c r="P6" s="34"/>
      <c r="Q6" s="34"/>
      <c r="R6" s="34"/>
      <c r="S6" s="34"/>
      <c r="T6" s="34"/>
      <c r="U6" s="34"/>
      <c r="V6" s="34"/>
      <c r="Y6" s="9"/>
      <c r="Z6" s="9"/>
      <c r="AA6" s="9"/>
      <c r="AB6" s="9"/>
      <c r="AC6" s="9"/>
      <c r="AD6" s="9"/>
      <c r="AE6" s="9"/>
      <c r="AF6" s="9"/>
      <c r="AG6" s="9"/>
      <c r="AH6" s="9"/>
      <c r="AI6" s="9"/>
      <c r="AJ6" s="9"/>
    </row>
    <row r="7" spans="1:36" ht="15" customHeight="1" thickTop="1" thickBot="1" x14ac:dyDescent="0.3">
      <c r="A7" s="137" t="s">
        <v>38</v>
      </c>
      <c r="B7" s="131" t="s">
        <v>39</v>
      </c>
      <c r="C7" s="132"/>
      <c r="D7" s="139"/>
      <c r="E7" s="131" t="s">
        <v>40</v>
      </c>
      <c r="F7" s="132"/>
      <c r="G7" s="139"/>
      <c r="H7" s="131" t="s">
        <v>41</v>
      </c>
      <c r="I7" s="132"/>
      <c r="J7" s="139"/>
      <c r="K7" s="131" t="s">
        <v>42</v>
      </c>
      <c r="L7" s="132"/>
      <c r="M7" s="139"/>
      <c r="N7" s="131" t="s">
        <v>43</v>
      </c>
      <c r="O7" s="132"/>
      <c r="P7" s="139"/>
      <c r="Q7" s="131" t="s">
        <v>44</v>
      </c>
      <c r="R7" s="132"/>
      <c r="S7" s="139"/>
      <c r="T7" s="131" t="s">
        <v>45</v>
      </c>
      <c r="U7" s="132"/>
      <c r="V7" s="133"/>
      <c r="Y7" s="9"/>
      <c r="Z7" s="9"/>
      <c r="AA7" s="9"/>
      <c r="AB7" s="9"/>
      <c r="AC7" s="9"/>
      <c r="AD7" s="9"/>
      <c r="AE7" s="9"/>
      <c r="AF7" s="9"/>
      <c r="AG7" s="9"/>
      <c r="AH7" s="9"/>
      <c r="AI7" s="9"/>
      <c r="AJ7" s="9"/>
    </row>
    <row r="8" spans="1:36" ht="31.9" customHeight="1" thickTop="1" thickBot="1" x14ac:dyDescent="0.3">
      <c r="A8" s="138"/>
      <c r="B8" s="35" t="s">
        <v>3</v>
      </c>
      <c r="C8" s="35" t="s">
        <v>4</v>
      </c>
      <c r="D8" s="36" t="s">
        <v>5</v>
      </c>
      <c r="E8" s="35" t="s">
        <v>3</v>
      </c>
      <c r="F8" s="35" t="s">
        <v>4</v>
      </c>
      <c r="G8" s="36" t="s">
        <v>5</v>
      </c>
      <c r="H8" s="35" t="s">
        <v>3</v>
      </c>
      <c r="I8" s="35" t="s">
        <v>4</v>
      </c>
      <c r="J8" s="36" t="s">
        <v>5</v>
      </c>
      <c r="K8" s="35" t="s">
        <v>3</v>
      </c>
      <c r="L8" s="37" t="s">
        <v>4</v>
      </c>
      <c r="M8" s="36" t="s">
        <v>5</v>
      </c>
      <c r="N8" s="35" t="s">
        <v>3</v>
      </c>
      <c r="O8" s="35" t="s">
        <v>4</v>
      </c>
      <c r="P8" s="36" t="s">
        <v>5</v>
      </c>
      <c r="Q8" s="35" t="s">
        <v>3</v>
      </c>
      <c r="R8" s="35" t="s">
        <v>4</v>
      </c>
      <c r="S8" s="36" t="s">
        <v>5</v>
      </c>
      <c r="T8" s="35" t="s">
        <v>3</v>
      </c>
      <c r="U8" s="35" t="s">
        <v>4</v>
      </c>
      <c r="V8" s="38" t="s">
        <v>5</v>
      </c>
      <c r="Y8" s="9"/>
      <c r="Z8" s="9"/>
      <c r="AA8" s="9"/>
      <c r="AB8" s="9"/>
      <c r="AC8" s="9"/>
      <c r="AD8" s="9"/>
      <c r="AE8" s="9"/>
      <c r="AF8" s="9"/>
      <c r="AG8" s="9"/>
      <c r="AH8" s="9"/>
      <c r="AI8" s="9"/>
      <c r="AJ8" s="9"/>
    </row>
    <row r="9" spans="1:36" ht="15.75" thickTop="1" x14ac:dyDescent="0.25">
      <c r="A9" s="96" t="s">
        <v>71</v>
      </c>
      <c r="B9" s="96">
        <v>715</v>
      </c>
      <c r="C9" s="96">
        <v>124</v>
      </c>
      <c r="D9" s="97">
        <f>C9/B9</f>
        <v>0.17342657342657342</v>
      </c>
      <c r="E9" s="96">
        <v>973</v>
      </c>
      <c r="F9" s="96">
        <v>215</v>
      </c>
      <c r="G9" s="97">
        <f>F9/E9</f>
        <v>0.22096608427543679</v>
      </c>
      <c r="H9" s="96">
        <v>902</v>
      </c>
      <c r="I9" s="96">
        <v>197</v>
      </c>
      <c r="J9" s="97">
        <f>I9/H9</f>
        <v>0.21840354767184036</v>
      </c>
      <c r="K9" s="96">
        <v>700</v>
      </c>
      <c r="L9" s="96">
        <v>165</v>
      </c>
      <c r="M9" s="97">
        <f>L9/K9</f>
        <v>0.23571428571428571</v>
      </c>
      <c r="N9" s="96">
        <v>424</v>
      </c>
      <c r="O9" s="96">
        <v>107</v>
      </c>
      <c r="P9" s="97">
        <f>O9/N9</f>
        <v>0.25235849056603776</v>
      </c>
      <c r="Q9" s="96">
        <v>220</v>
      </c>
      <c r="R9" s="96">
        <v>48</v>
      </c>
      <c r="S9" s="97">
        <f>R9/Q9</f>
        <v>0.21818181818181817</v>
      </c>
      <c r="T9" s="96">
        <v>192</v>
      </c>
      <c r="U9" s="96">
        <v>49</v>
      </c>
      <c r="V9" s="97">
        <f>U9/T9</f>
        <v>0.25520833333333331</v>
      </c>
      <c r="W9"/>
      <c r="X9"/>
    </row>
    <row r="10" spans="1:36" ht="15.75" thickBot="1" x14ac:dyDescent="0.3">
      <c r="A10" s="98" t="s">
        <v>70</v>
      </c>
      <c r="B10" s="98">
        <v>1507</v>
      </c>
      <c r="C10" s="98">
        <v>284</v>
      </c>
      <c r="D10" s="99">
        <f>C10/B10</f>
        <v>0.18845388188453882</v>
      </c>
      <c r="E10" s="98">
        <v>2140</v>
      </c>
      <c r="F10" s="98">
        <v>456</v>
      </c>
      <c r="G10" s="99">
        <f>F10/E10</f>
        <v>0.21308411214953271</v>
      </c>
      <c r="H10" s="98">
        <v>2228</v>
      </c>
      <c r="I10" s="98">
        <v>517</v>
      </c>
      <c r="J10" s="99">
        <f>I10/H10</f>
        <v>0.23204667863554757</v>
      </c>
      <c r="K10" s="101">
        <v>1888</v>
      </c>
      <c r="L10" s="101">
        <v>413</v>
      </c>
      <c r="M10" s="102">
        <f>L10/K10</f>
        <v>0.21875</v>
      </c>
      <c r="N10" s="101">
        <v>1646</v>
      </c>
      <c r="O10" s="101">
        <v>413</v>
      </c>
      <c r="P10" s="102">
        <f>O10/N10</f>
        <v>0.2509113001215067</v>
      </c>
      <c r="Q10" s="101">
        <v>1199</v>
      </c>
      <c r="R10" s="101">
        <v>295</v>
      </c>
      <c r="S10" s="102">
        <f>R10/Q10</f>
        <v>0.24603836530442036</v>
      </c>
      <c r="T10" s="101">
        <v>1621</v>
      </c>
      <c r="U10" s="101">
        <v>392</v>
      </c>
      <c r="V10" s="102">
        <f>U10/T10</f>
        <v>0.24182603331276989</v>
      </c>
      <c r="W10"/>
      <c r="X10"/>
    </row>
    <row r="11" spans="1:36" s="5" customFormat="1" ht="25.5" thickTop="1" x14ac:dyDescent="0.25">
      <c r="W11" s="9"/>
      <c r="X11" s="9"/>
      <c r="Y11" s="9"/>
      <c r="Z11" s="9"/>
      <c r="AA11" s="9"/>
      <c r="AB11" s="9"/>
      <c r="AC11" s="9"/>
      <c r="AD11" s="9"/>
      <c r="AE11" s="9"/>
      <c r="AF11" s="9"/>
      <c r="AG11" s="9"/>
      <c r="AH11" s="9"/>
      <c r="AI11" s="9"/>
      <c r="AJ11" s="9"/>
    </row>
    <row r="12" spans="1:36" s="2" customFormat="1" x14ac:dyDescent="0.25">
      <c r="A12" s="59" t="s">
        <v>81</v>
      </c>
      <c r="B12" s="59"/>
      <c r="C12" s="59"/>
      <c r="D12" s="59"/>
      <c r="E12" s="59"/>
      <c r="F12" s="59"/>
      <c r="G12" s="59"/>
      <c r="H12" s="59"/>
      <c r="I12" s="59"/>
      <c r="J12" s="59"/>
      <c r="K12" s="59"/>
      <c r="L12" s="59"/>
      <c r="M12" s="59"/>
      <c r="N12" s="59"/>
      <c r="O12" s="59"/>
      <c r="P12" s="59"/>
      <c r="Q12" s="59"/>
      <c r="R12" s="59"/>
      <c r="S12" s="59"/>
      <c r="T12" s="59"/>
      <c r="U12" s="59"/>
      <c r="V12" s="59"/>
    </row>
    <row r="13" spans="1:36" ht="15" customHeight="1" x14ac:dyDescent="0.25">
      <c r="A13" s="107" t="s">
        <v>80</v>
      </c>
      <c r="B13" s="107"/>
      <c r="C13" s="107"/>
      <c r="D13" s="107"/>
      <c r="E13" s="107"/>
      <c r="F13" s="107"/>
      <c r="G13" s="107"/>
      <c r="H13" s="107"/>
      <c r="I13" s="107"/>
      <c r="J13" s="107"/>
      <c r="K13" s="107"/>
      <c r="L13" s="107"/>
      <c r="M13" s="107"/>
      <c r="N13" s="107"/>
      <c r="O13" s="107"/>
      <c r="P13" s="107"/>
      <c r="Q13" s="107"/>
      <c r="R13" s="107"/>
      <c r="S13" s="107"/>
      <c r="T13" s="107"/>
      <c r="U13" s="60"/>
      <c r="V13" s="60"/>
      <c r="Y13" s="9"/>
      <c r="Z13" s="9"/>
      <c r="AA13" s="9"/>
      <c r="AB13" s="9"/>
      <c r="AC13" s="9"/>
      <c r="AD13" s="9"/>
      <c r="AE13" s="9"/>
      <c r="AF13" s="9"/>
      <c r="AG13" s="9"/>
      <c r="AH13" s="9"/>
      <c r="AI13" s="9"/>
      <c r="AJ13" s="9"/>
    </row>
    <row r="14" spans="1:36" ht="22.15" customHeight="1" x14ac:dyDescent="0.25">
      <c r="A14" s="107" t="s">
        <v>77</v>
      </c>
      <c r="B14" s="107"/>
      <c r="C14" s="107"/>
      <c r="D14" s="107"/>
      <c r="E14" s="107"/>
      <c r="F14" s="107"/>
      <c r="G14" s="107"/>
      <c r="H14" s="107"/>
      <c r="I14" s="107"/>
      <c r="J14" s="107"/>
      <c r="K14" s="107"/>
      <c r="L14" s="107"/>
      <c r="M14" s="107"/>
      <c r="N14" s="107"/>
      <c r="O14" s="107"/>
      <c r="P14" s="107"/>
      <c r="Q14" s="107"/>
      <c r="R14" s="107"/>
      <c r="S14" s="107"/>
      <c r="T14" s="107"/>
      <c r="U14" s="107"/>
      <c r="V14" s="107"/>
      <c r="Y14" s="9"/>
      <c r="Z14" s="9"/>
      <c r="AA14" s="9"/>
      <c r="AB14" s="9"/>
      <c r="AC14" s="9"/>
      <c r="AD14" s="9"/>
      <c r="AE14" s="9"/>
      <c r="AF14" s="9"/>
      <c r="AG14" s="9"/>
      <c r="AH14" s="9"/>
      <c r="AI14" s="9"/>
      <c r="AJ14" s="9"/>
    </row>
    <row r="15" spans="1:36" ht="15" customHeight="1" x14ac:dyDescent="0.25">
      <c r="A15" s="107" t="s">
        <v>46</v>
      </c>
      <c r="B15" s="107"/>
      <c r="C15" s="107"/>
      <c r="D15" s="107"/>
      <c r="E15" s="107"/>
      <c r="F15" s="107"/>
      <c r="G15" s="107"/>
      <c r="H15" s="107"/>
      <c r="I15" s="107"/>
      <c r="J15" s="107"/>
      <c r="K15" s="107"/>
      <c r="L15" s="107"/>
      <c r="M15" s="107"/>
      <c r="N15" s="107"/>
      <c r="O15" s="107"/>
      <c r="P15" s="107"/>
      <c r="Q15" s="107"/>
      <c r="R15" s="107"/>
      <c r="S15" s="107"/>
      <c r="T15" s="107"/>
      <c r="U15" s="107"/>
      <c r="V15" s="107"/>
      <c r="Y15" s="9"/>
      <c r="Z15" s="9"/>
      <c r="AA15" s="9"/>
      <c r="AB15" s="9"/>
      <c r="AC15" s="9"/>
      <c r="AD15" s="9"/>
      <c r="AE15" s="9"/>
      <c r="AF15" s="9"/>
      <c r="AG15" s="9"/>
      <c r="AH15" s="9"/>
      <c r="AI15" s="9"/>
      <c r="AJ15" s="9"/>
    </row>
    <row r="16" spans="1:36" ht="15" customHeight="1" x14ac:dyDescent="0.25">
      <c r="A16" s="93"/>
      <c r="B16" s="93"/>
      <c r="C16" s="93"/>
      <c r="D16" s="93"/>
      <c r="E16" s="93"/>
      <c r="F16" s="93"/>
      <c r="G16" s="93"/>
      <c r="H16" s="93"/>
      <c r="I16" s="93"/>
      <c r="J16" s="93"/>
      <c r="K16" s="93"/>
      <c r="L16" s="93"/>
      <c r="M16" s="93"/>
      <c r="N16" s="93"/>
      <c r="O16" s="93"/>
      <c r="P16" s="93"/>
      <c r="Q16" s="93"/>
      <c r="R16" s="93"/>
      <c r="S16" s="93"/>
      <c r="T16" s="93"/>
      <c r="U16" s="93"/>
      <c r="V16" s="93"/>
      <c r="Y16" s="9"/>
      <c r="Z16" s="9"/>
      <c r="AA16" s="9"/>
      <c r="AB16" s="9"/>
      <c r="AC16" s="9"/>
      <c r="AD16" s="9"/>
      <c r="AE16" s="9"/>
      <c r="AF16" s="9"/>
      <c r="AG16" s="9"/>
      <c r="AH16" s="9"/>
      <c r="AI16" s="9"/>
      <c r="AJ16" s="9"/>
    </row>
    <row r="17" spans="1:36" ht="15" customHeight="1" x14ac:dyDescent="0.25">
      <c r="A17" s="95"/>
      <c r="B17" s="95"/>
      <c r="C17" s="95"/>
      <c r="D17" s="95"/>
      <c r="E17" s="95"/>
      <c r="F17" s="95"/>
      <c r="G17" s="95"/>
      <c r="H17" s="95"/>
      <c r="I17" s="95"/>
      <c r="J17" s="95"/>
      <c r="K17" s="95"/>
      <c r="L17" s="95"/>
      <c r="M17" s="95"/>
      <c r="N17" s="95"/>
      <c r="O17" s="95"/>
      <c r="P17" s="95"/>
      <c r="Q17" s="95"/>
      <c r="R17" s="95"/>
      <c r="S17" s="95"/>
      <c r="T17" s="95"/>
      <c r="U17" s="95"/>
      <c r="V17" s="95"/>
      <c r="Y17" s="9"/>
      <c r="Z17" s="9"/>
      <c r="AA17" s="9"/>
      <c r="AB17" s="9"/>
      <c r="AC17" s="9"/>
      <c r="AD17" s="9"/>
      <c r="AE17" s="9"/>
      <c r="AF17" s="9"/>
      <c r="AG17" s="9"/>
      <c r="AH17" s="9"/>
      <c r="AI17" s="9"/>
      <c r="AJ17" s="9"/>
    </row>
    <row r="18" spans="1:36" ht="18.600000000000001" customHeight="1" thickBot="1" x14ac:dyDescent="0.3">
      <c r="A18" s="13">
        <v>2016</v>
      </c>
      <c r="B18" s="6"/>
      <c r="C18" s="6"/>
      <c r="D18" s="6"/>
      <c r="E18" s="6"/>
      <c r="F18" s="6"/>
      <c r="G18" s="6"/>
      <c r="H18" s="6"/>
      <c r="I18" s="6"/>
      <c r="J18" s="6"/>
      <c r="K18" s="6"/>
      <c r="L18" s="6"/>
      <c r="M18" s="6"/>
      <c r="N18" s="6"/>
      <c r="O18" s="6"/>
      <c r="P18" s="6"/>
      <c r="Q18" s="6"/>
      <c r="R18" s="6"/>
      <c r="S18" s="6"/>
      <c r="T18" s="6"/>
      <c r="U18" s="6"/>
      <c r="V18" s="6"/>
      <c r="Y18" s="9"/>
      <c r="Z18" s="9"/>
      <c r="AA18" s="9"/>
      <c r="AB18" s="9"/>
      <c r="AC18" s="9"/>
      <c r="AD18" s="9"/>
      <c r="AE18" s="9"/>
      <c r="AF18" s="9"/>
      <c r="AG18" s="9"/>
      <c r="AH18" s="9"/>
      <c r="AI18" s="9"/>
      <c r="AJ18" s="9"/>
    </row>
    <row r="19" spans="1:36" ht="16.899999999999999" customHeight="1" thickTop="1" thickBot="1" x14ac:dyDescent="0.3">
      <c r="A19" s="136" t="s">
        <v>38</v>
      </c>
      <c r="B19" s="134" t="s">
        <v>39</v>
      </c>
      <c r="C19" s="134"/>
      <c r="D19" s="134"/>
      <c r="E19" s="134" t="s">
        <v>40</v>
      </c>
      <c r="F19" s="134"/>
      <c r="G19" s="134"/>
      <c r="H19" s="134" t="s">
        <v>41</v>
      </c>
      <c r="I19" s="134"/>
      <c r="J19" s="134"/>
      <c r="K19" s="134" t="s">
        <v>42</v>
      </c>
      <c r="L19" s="134"/>
      <c r="M19" s="134"/>
      <c r="N19" s="134" t="s">
        <v>43</v>
      </c>
      <c r="O19" s="134"/>
      <c r="P19" s="134"/>
      <c r="Q19" s="134" t="s">
        <v>44</v>
      </c>
      <c r="R19" s="134"/>
      <c r="S19" s="134"/>
      <c r="T19" s="134" t="s">
        <v>45</v>
      </c>
      <c r="U19" s="134"/>
      <c r="V19" s="134"/>
      <c r="Y19" s="9"/>
      <c r="Z19" s="9"/>
      <c r="AA19" s="9"/>
      <c r="AB19" s="9"/>
      <c r="AC19" s="9"/>
      <c r="AD19" s="9"/>
      <c r="AE19" s="9"/>
      <c r="AF19" s="9"/>
      <c r="AG19" s="9"/>
      <c r="AH19" s="9"/>
      <c r="AI19" s="9"/>
      <c r="AJ19" s="9"/>
    </row>
    <row r="20" spans="1:36" ht="33" customHeight="1" thickTop="1" thickBot="1" x14ac:dyDescent="0.3">
      <c r="A20" s="136"/>
      <c r="B20" s="43" t="s">
        <v>3</v>
      </c>
      <c r="C20" s="43" t="s">
        <v>4</v>
      </c>
      <c r="D20" s="44" t="s">
        <v>5</v>
      </c>
      <c r="E20" s="43" t="s">
        <v>3</v>
      </c>
      <c r="F20" s="43" t="s">
        <v>4</v>
      </c>
      <c r="G20" s="44" t="s">
        <v>5</v>
      </c>
      <c r="H20" s="43" t="s">
        <v>3</v>
      </c>
      <c r="I20" s="43" t="s">
        <v>4</v>
      </c>
      <c r="J20" s="44" t="s">
        <v>5</v>
      </c>
      <c r="K20" s="43" t="s">
        <v>3</v>
      </c>
      <c r="L20" s="43" t="s">
        <v>4</v>
      </c>
      <c r="M20" s="44" t="s">
        <v>5</v>
      </c>
      <c r="N20" s="43" t="s">
        <v>3</v>
      </c>
      <c r="O20" s="43" t="s">
        <v>4</v>
      </c>
      <c r="P20" s="44" t="s">
        <v>5</v>
      </c>
      <c r="Q20" s="43" t="s">
        <v>3</v>
      </c>
      <c r="R20" s="43" t="s">
        <v>4</v>
      </c>
      <c r="S20" s="44" t="s">
        <v>5</v>
      </c>
      <c r="T20" s="43" t="s">
        <v>3</v>
      </c>
      <c r="U20" s="43" t="s">
        <v>4</v>
      </c>
      <c r="V20" s="44" t="s">
        <v>5</v>
      </c>
      <c r="Y20" s="9"/>
      <c r="Z20" s="9"/>
      <c r="AA20" s="9"/>
      <c r="AB20" s="9"/>
      <c r="AC20" s="9"/>
      <c r="AD20" s="9"/>
      <c r="AE20" s="9"/>
      <c r="AF20" s="9"/>
      <c r="AG20" s="9"/>
      <c r="AH20" s="9"/>
      <c r="AI20" s="9"/>
      <c r="AJ20" s="9"/>
    </row>
    <row r="21" spans="1:36" ht="15" customHeight="1" thickTop="1" x14ac:dyDescent="0.25">
      <c r="A21" s="96" t="s">
        <v>71</v>
      </c>
      <c r="B21" s="96">
        <v>631</v>
      </c>
      <c r="C21" s="96">
        <v>104</v>
      </c>
      <c r="D21" s="97">
        <f>C21/B21</f>
        <v>0.16481774960380349</v>
      </c>
      <c r="E21" s="96">
        <v>805</v>
      </c>
      <c r="F21" s="96">
        <v>170</v>
      </c>
      <c r="G21" s="97">
        <f>F21/E21</f>
        <v>0.21118012422360249</v>
      </c>
      <c r="H21" s="96">
        <v>733</v>
      </c>
      <c r="I21" s="96">
        <v>158</v>
      </c>
      <c r="J21" s="97">
        <f>I21/H21</f>
        <v>0.21555252387448839</v>
      </c>
      <c r="K21" s="96">
        <v>557</v>
      </c>
      <c r="L21" s="96">
        <v>132</v>
      </c>
      <c r="M21" s="97">
        <f>L21/K21</f>
        <v>0.23698384201077199</v>
      </c>
      <c r="N21" s="96">
        <v>323</v>
      </c>
      <c r="O21" s="96">
        <v>82</v>
      </c>
      <c r="P21" s="97">
        <f>O21/N21</f>
        <v>0.25386996904024767</v>
      </c>
      <c r="Q21" s="96">
        <v>158</v>
      </c>
      <c r="R21" s="96">
        <v>35</v>
      </c>
      <c r="S21" s="97">
        <f>R21/Q21</f>
        <v>0.22151898734177214</v>
      </c>
      <c r="T21" s="96">
        <v>132</v>
      </c>
      <c r="U21" s="96">
        <v>34</v>
      </c>
      <c r="V21" s="97">
        <f>U21/T21</f>
        <v>0.25757575757575757</v>
      </c>
      <c r="Y21" s="9"/>
      <c r="Z21" s="9"/>
      <c r="AA21" s="9"/>
      <c r="AB21" s="9"/>
      <c r="AC21" s="9"/>
      <c r="AD21" s="9"/>
      <c r="AE21" s="9"/>
      <c r="AF21" s="9"/>
      <c r="AG21" s="9"/>
      <c r="AH21" s="9"/>
      <c r="AI21" s="9"/>
      <c r="AJ21" s="9"/>
    </row>
    <row r="22" spans="1:36" ht="15" customHeight="1" thickBot="1" x14ac:dyDescent="0.3">
      <c r="A22" s="98" t="s">
        <v>70</v>
      </c>
      <c r="B22" s="98">
        <v>1331</v>
      </c>
      <c r="C22" s="98">
        <v>236</v>
      </c>
      <c r="D22" s="99">
        <f>C22/B22</f>
        <v>0.17731029301277235</v>
      </c>
      <c r="E22" s="98">
        <v>1712</v>
      </c>
      <c r="F22" s="98">
        <v>361</v>
      </c>
      <c r="G22" s="99">
        <f>F22/E22</f>
        <v>0.21086448598130841</v>
      </c>
      <c r="H22" s="98">
        <v>1690</v>
      </c>
      <c r="I22" s="98">
        <v>394</v>
      </c>
      <c r="J22" s="99">
        <f>I22/H22</f>
        <v>0.2331360946745562</v>
      </c>
      <c r="K22" s="101">
        <v>1326</v>
      </c>
      <c r="L22" s="101">
        <v>282</v>
      </c>
      <c r="M22" s="102">
        <f>L22/K22</f>
        <v>0.21266968325791855</v>
      </c>
      <c r="N22" s="101">
        <v>1138</v>
      </c>
      <c r="O22" s="101">
        <v>276</v>
      </c>
      <c r="P22" s="102">
        <f>O22/N22</f>
        <v>0.24253075571177504</v>
      </c>
      <c r="Q22" s="101">
        <v>828</v>
      </c>
      <c r="R22" s="101">
        <v>204</v>
      </c>
      <c r="S22" s="102">
        <f>R22/Q22</f>
        <v>0.24637681159420291</v>
      </c>
      <c r="T22" s="101">
        <v>1069</v>
      </c>
      <c r="U22" s="101">
        <v>270</v>
      </c>
      <c r="V22" s="102">
        <f>U22/T22</f>
        <v>0.25257249766136575</v>
      </c>
      <c r="Y22" s="9"/>
      <c r="Z22" s="9"/>
      <c r="AA22" s="9"/>
      <c r="AB22" s="9"/>
      <c r="AC22" s="9"/>
      <c r="AD22" s="9"/>
      <c r="AE22" s="9"/>
      <c r="AF22" s="9"/>
      <c r="AG22" s="9"/>
      <c r="AH22" s="9"/>
      <c r="AI22" s="9"/>
      <c r="AJ22" s="9"/>
    </row>
    <row r="23" spans="1:36" s="5" customFormat="1" ht="25.5" thickTop="1" x14ac:dyDescent="0.25">
      <c r="W23" s="9"/>
      <c r="X23" s="9"/>
      <c r="Y23" s="9"/>
      <c r="Z23" s="9"/>
      <c r="AA23" s="9"/>
      <c r="AB23" s="9"/>
      <c r="AC23" s="9"/>
      <c r="AD23" s="9"/>
      <c r="AE23" s="9"/>
      <c r="AF23" s="9"/>
      <c r="AG23" s="9"/>
      <c r="AH23" s="9"/>
      <c r="AI23" s="9"/>
      <c r="AJ23" s="9"/>
    </row>
    <row r="24" spans="1:36" s="2" customFormat="1" x14ac:dyDescent="0.25">
      <c r="A24" s="59" t="s">
        <v>47</v>
      </c>
      <c r="B24" s="59"/>
      <c r="C24" s="59"/>
      <c r="D24" s="59"/>
      <c r="E24" s="59"/>
      <c r="F24" s="59"/>
      <c r="G24" s="59"/>
      <c r="H24" s="59"/>
      <c r="I24" s="59"/>
      <c r="J24" s="59"/>
      <c r="K24" s="59"/>
      <c r="L24" s="59"/>
      <c r="M24" s="59"/>
      <c r="N24" s="59"/>
      <c r="O24" s="59"/>
      <c r="P24" s="59"/>
      <c r="Q24" s="59"/>
      <c r="R24" s="59"/>
      <c r="S24" s="59"/>
      <c r="T24" s="59"/>
      <c r="U24" s="59"/>
      <c r="V24" s="59"/>
    </row>
    <row r="25" spans="1:36" ht="15" customHeight="1" x14ac:dyDescent="0.25">
      <c r="A25" s="107" t="s">
        <v>82</v>
      </c>
      <c r="B25" s="107"/>
      <c r="C25" s="107"/>
      <c r="D25" s="107"/>
      <c r="E25" s="107"/>
      <c r="F25" s="107"/>
      <c r="G25" s="107"/>
      <c r="H25" s="107"/>
      <c r="I25" s="107"/>
      <c r="J25" s="107"/>
      <c r="K25" s="107"/>
      <c r="L25" s="107"/>
      <c r="M25" s="107"/>
      <c r="N25" s="107"/>
      <c r="O25" s="107"/>
      <c r="P25" s="107"/>
      <c r="Q25" s="107"/>
      <c r="R25" s="107"/>
      <c r="S25" s="107"/>
      <c r="T25" s="107"/>
      <c r="U25" s="60"/>
      <c r="V25" s="60"/>
      <c r="Y25" s="9"/>
      <c r="Z25" s="9"/>
      <c r="AA25" s="9"/>
      <c r="AB25" s="9"/>
      <c r="AC25" s="9"/>
      <c r="AD25" s="9"/>
      <c r="AE25" s="9"/>
      <c r="AF25" s="9"/>
      <c r="AG25" s="9"/>
      <c r="AH25" s="9"/>
      <c r="AI25" s="9"/>
      <c r="AJ25" s="9"/>
    </row>
    <row r="26" spans="1:36" ht="23.45" customHeight="1" x14ac:dyDescent="0.25">
      <c r="A26" s="107" t="s">
        <v>76</v>
      </c>
      <c r="B26" s="107"/>
      <c r="C26" s="107"/>
      <c r="D26" s="107"/>
      <c r="E26" s="107"/>
      <c r="F26" s="107"/>
      <c r="G26" s="107"/>
      <c r="H26" s="107"/>
      <c r="I26" s="107"/>
      <c r="J26" s="107"/>
      <c r="K26" s="107"/>
      <c r="L26" s="107"/>
      <c r="M26" s="107"/>
      <c r="N26" s="107"/>
      <c r="O26" s="107"/>
      <c r="P26" s="107"/>
      <c r="Q26" s="107"/>
      <c r="R26" s="107"/>
      <c r="S26" s="107"/>
      <c r="T26" s="107"/>
      <c r="U26" s="107"/>
      <c r="V26" s="107"/>
      <c r="Y26" s="9"/>
      <c r="Z26" s="9"/>
      <c r="AA26" s="9"/>
      <c r="AB26" s="9"/>
      <c r="AC26" s="9"/>
      <c r="AD26" s="9"/>
      <c r="AE26" s="9"/>
      <c r="AF26" s="9"/>
      <c r="AG26" s="9"/>
      <c r="AH26" s="9"/>
      <c r="AI26" s="9"/>
      <c r="AJ26" s="9"/>
    </row>
    <row r="27" spans="1:36" ht="15" customHeight="1" x14ac:dyDescent="0.25">
      <c r="A27" s="107" t="s">
        <v>46</v>
      </c>
      <c r="B27" s="107"/>
      <c r="C27" s="107"/>
      <c r="D27" s="107"/>
      <c r="E27" s="107"/>
      <c r="F27" s="107"/>
      <c r="G27" s="107"/>
      <c r="H27" s="107"/>
      <c r="I27" s="107"/>
      <c r="J27" s="107"/>
      <c r="K27" s="107"/>
      <c r="L27" s="107"/>
      <c r="M27" s="107"/>
      <c r="N27" s="107"/>
      <c r="O27" s="107"/>
      <c r="P27" s="107"/>
      <c r="Q27" s="107"/>
      <c r="R27" s="107"/>
      <c r="S27" s="107"/>
      <c r="T27" s="107"/>
      <c r="U27" s="107"/>
      <c r="V27" s="107"/>
      <c r="Y27" s="9"/>
      <c r="Z27" s="9"/>
      <c r="AA27" s="9"/>
      <c r="AB27" s="9"/>
      <c r="AC27" s="9"/>
      <c r="AD27" s="9"/>
      <c r="AE27" s="9"/>
      <c r="AF27" s="9"/>
      <c r="AG27" s="9"/>
      <c r="AH27" s="9"/>
      <c r="AI27" s="9"/>
      <c r="AJ27" s="9"/>
    </row>
    <row r="28" spans="1:36" ht="16.899999999999999" customHeight="1" x14ac:dyDescent="0.3">
      <c r="A28" s="41"/>
      <c r="B28" s="41"/>
      <c r="C28" s="41"/>
      <c r="D28" s="41"/>
      <c r="E28" s="41"/>
      <c r="F28" s="41"/>
      <c r="G28" s="41"/>
      <c r="H28" s="41"/>
      <c r="I28" s="41"/>
      <c r="J28" s="41"/>
      <c r="K28" s="41"/>
      <c r="L28" s="41"/>
      <c r="M28" s="41"/>
      <c r="N28" s="41"/>
      <c r="O28" s="41"/>
      <c r="P28" s="41"/>
      <c r="Q28" s="41"/>
      <c r="R28" s="41"/>
      <c r="S28" s="41"/>
      <c r="T28" s="41"/>
      <c r="U28" s="41"/>
      <c r="V28" s="41"/>
    </row>
    <row r="29" spans="1:36" ht="25.5" thickBot="1" x14ac:dyDescent="0.35">
      <c r="A29" s="40">
        <v>2016</v>
      </c>
      <c r="B29" s="41"/>
      <c r="C29" s="41"/>
      <c r="D29" s="41"/>
      <c r="E29" s="41"/>
      <c r="F29" s="41"/>
      <c r="G29" s="41"/>
      <c r="H29" s="41"/>
      <c r="I29" s="41"/>
      <c r="J29" s="41"/>
      <c r="K29" s="41"/>
      <c r="L29" s="41"/>
      <c r="M29" s="41"/>
      <c r="N29" s="41"/>
      <c r="O29" s="41"/>
      <c r="P29" s="41"/>
      <c r="Q29" s="41"/>
      <c r="R29" s="41"/>
      <c r="S29" s="41"/>
      <c r="T29" s="41"/>
      <c r="U29" s="41"/>
      <c r="V29" s="41"/>
    </row>
    <row r="30" spans="1:36" ht="26.25" thickTop="1" thickBot="1" x14ac:dyDescent="0.3">
      <c r="A30" s="136" t="s">
        <v>38</v>
      </c>
      <c r="B30" s="134" t="s">
        <v>39</v>
      </c>
      <c r="C30" s="134"/>
      <c r="D30" s="134"/>
      <c r="E30" s="134" t="s">
        <v>40</v>
      </c>
      <c r="F30" s="134"/>
      <c r="G30" s="134"/>
      <c r="H30" s="134" t="s">
        <v>41</v>
      </c>
      <c r="I30" s="134"/>
      <c r="J30" s="134"/>
      <c r="K30" s="134" t="s">
        <v>42</v>
      </c>
      <c r="L30" s="134"/>
      <c r="M30" s="134"/>
      <c r="N30" s="134" t="s">
        <v>43</v>
      </c>
      <c r="O30" s="134"/>
      <c r="P30" s="134"/>
      <c r="Q30" s="134" t="s">
        <v>44</v>
      </c>
      <c r="R30" s="134"/>
      <c r="S30" s="134"/>
      <c r="T30" s="134" t="s">
        <v>45</v>
      </c>
      <c r="U30" s="134"/>
      <c r="V30" s="135"/>
    </row>
    <row r="31" spans="1:36" ht="30" thickTop="1" thickBot="1" x14ac:dyDescent="0.3">
      <c r="A31" s="136"/>
      <c r="B31" s="43" t="s">
        <v>3</v>
      </c>
      <c r="C31" s="43" t="s">
        <v>4</v>
      </c>
      <c r="D31" s="44" t="s">
        <v>5</v>
      </c>
      <c r="E31" s="43" t="s">
        <v>3</v>
      </c>
      <c r="F31" s="43" t="s">
        <v>4</v>
      </c>
      <c r="G31" s="44" t="s">
        <v>5</v>
      </c>
      <c r="H31" s="43" t="s">
        <v>3</v>
      </c>
      <c r="I31" s="43" t="s">
        <v>4</v>
      </c>
      <c r="J31" s="44" t="s">
        <v>5</v>
      </c>
      <c r="K31" s="43" t="s">
        <v>3</v>
      </c>
      <c r="L31" s="43" t="s">
        <v>4</v>
      </c>
      <c r="M31" s="44" t="s">
        <v>5</v>
      </c>
      <c r="N31" s="43" t="s">
        <v>3</v>
      </c>
      <c r="O31" s="43" t="s">
        <v>4</v>
      </c>
      <c r="P31" s="44" t="s">
        <v>5</v>
      </c>
      <c r="Q31" s="43" t="s">
        <v>3</v>
      </c>
      <c r="R31" s="43" t="s">
        <v>4</v>
      </c>
      <c r="S31" s="44" t="s">
        <v>5</v>
      </c>
      <c r="T31" s="43" t="s">
        <v>3</v>
      </c>
      <c r="U31" s="43" t="s">
        <v>4</v>
      </c>
      <c r="V31" s="45" t="s">
        <v>5</v>
      </c>
    </row>
    <row r="32" spans="1:36" ht="21" customHeight="1" thickTop="1" x14ac:dyDescent="0.25">
      <c r="A32" s="96" t="s">
        <v>71</v>
      </c>
      <c r="B32" s="96">
        <v>379</v>
      </c>
      <c r="C32" s="96">
        <v>55</v>
      </c>
      <c r="D32" s="97">
        <f>C32/B32</f>
        <v>0.14511873350923482</v>
      </c>
      <c r="E32" s="96">
        <v>364</v>
      </c>
      <c r="F32" s="96">
        <v>76</v>
      </c>
      <c r="G32" s="97">
        <f>F32/E32</f>
        <v>0.2087912087912088</v>
      </c>
      <c r="H32" s="96">
        <v>333</v>
      </c>
      <c r="I32" s="96">
        <v>70</v>
      </c>
      <c r="J32" s="97">
        <f>I32/H32</f>
        <v>0.21021021021021022</v>
      </c>
      <c r="K32" s="96">
        <v>252</v>
      </c>
      <c r="L32" s="96">
        <v>59</v>
      </c>
      <c r="M32" s="97">
        <f>L32/K32</f>
        <v>0.23412698412698413</v>
      </c>
      <c r="N32" s="96">
        <v>147</v>
      </c>
      <c r="O32" s="96">
        <v>31</v>
      </c>
      <c r="P32" s="97">
        <f>O32/N32</f>
        <v>0.21088435374149661</v>
      </c>
      <c r="Q32" s="96">
        <v>77</v>
      </c>
      <c r="R32" s="96">
        <v>16</v>
      </c>
      <c r="S32" s="97">
        <f>R32/Q32</f>
        <v>0.20779220779220781</v>
      </c>
      <c r="T32" s="96">
        <v>68</v>
      </c>
      <c r="U32" s="96">
        <v>18</v>
      </c>
      <c r="V32" s="97">
        <f>U32/T32</f>
        <v>0.26470588235294118</v>
      </c>
    </row>
    <row r="33" spans="1:24" ht="19.899999999999999" customHeight="1" thickBot="1" x14ac:dyDescent="0.3">
      <c r="A33" s="98" t="s">
        <v>70</v>
      </c>
      <c r="B33" s="98">
        <v>828</v>
      </c>
      <c r="C33" s="98">
        <v>129</v>
      </c>
      <c r="D33" s="99">
        <f>C33/B33</f>
        <v>0.15579710144927536</v>
      </c>
      <c r="E33" s="98">
        <v>823</v>
      </c>
      <c r="F33" s="98">
        <v>151</v>
      </c>
      <c r="G33" s="99">
        <f>F33/E33</f>
        <v>0.18347509113001215</v>
      </c>
      <c r="H33" s="98">
        <v>833</v>
      </c>
      <c r="I33" s="98">
        <v>187</v>
      </c>
      <c r="J33" s="99">
        <f>I33/H33</f>
        <v>0.22448979591836735</v>
      </c>
      <c r="K33" s="98">
        <v>684</v>
      </c>
      <c r="L33" s="98">
        <v>127</v>
      </c>
      <c r="M33" s="99">
        <f>L33/K33</f>
        <v>0.18567251461988304</v>
      </c>
      <c r="N33" s="101">
        <v>538</v>
      </c>
      <c r="O33" s="101">
        <v>127</v>
      </c>
      <c r="P33" s="102">
        <f>O33/N33</f>
        <v>0.23605947955390336</v>
      </c>
      <c r="Q33" s="101">
        <v>424</v>
      </c>
      <c r="R33" s="101">
        <v>106</v>
      </c>
      <c r="S33" s="102">
        <f>R33/Q33</f>
        <v>0.25</v>
      </c>
      <c r="T33" s="101">
        <v>468</v>
      </c>
      <c r="U33" s="101">
        <v>124</v>
      </c>
      <c r="V33" s="99">
        <f>U33/T33</f>
        <v>0.26495726495726496</v>
      </c>
    </row>
    <row r="34" spans="1:24" s="46" customFormat="1" ht="25.5" thickTop="1" x14ac:dyDescent="0.25">
      <c r="W34" s="9"/>
      <c r="X34" s="9"/>
    </row>
    <row r="35" spans="1:24" s="46" customFormat="1" x14ac:dyDescent="0.25">
      <c r="W35" s="9"/>
      <c r="X35" s="9"/>
    </row>
    <row r="36" spans="1:24" s="46" customFormat="1" x14ac:dyDescent="0.25">
      <c r="W36" s="9"/>
      <c r="X36" s="9"/>
    </row>
    <row r="37" spans="1:24" s="46" customFormat="1" x14ac:dyDescent="0.25">
      <c r="W37" s="9"/>
      <c r="X37" s="9"/>
    </row>
    <row r="38" spans="1:24" s="46" customFormat="1" x14ac:dyDescent="0.25">
      <c r="W38" s="9"/>
      <c r="X38" s="9"/>
    </row>
    <row r="39" spans="1:24" s="46" customFormat="1" x14ac:dyDescent="0.25">
      <c r="W39" s="9"/>
      <c r="X39" s="9"/>
    </row>
    <row r="40" spans="1:24" s="46" customFormat="1" x14ac:dyDescent="0.25">
      <c r="W40" s="9"/>
      <c r="X40" s="9"/>
    </row>
    <row r="41" spans="1:24" s="46" customFormat="1" x14ac:dyDescent="0.25">
      <c r="W41" s="9"/>
      <c r="X41" s="9"/>
    </row>
    <row r="42" spans="1:24" s="46" customFormat="1" x14ac:dyDescent="0.25">
      <c r="W42" s="9"/>
      <c r="X42" s="9"/>
    </row>
    <row r="43" spans="1:24" s="46" customFormat="1" x14ac:dyDescent="0.25">
      <c r="W43" s="9"/>
      <c r="X43" s="9"/>
    </row>
    <row r="44" spans="1:24" s="46" customFormat="1" x14ac:dyDescent="0.25">
      <c r="W44" s="9"/>
      <c r="X44" s="9"/>
    </row>
    <row r="45" spans="1:24" s="46" customFormat="1" x14ac:dyDescent="0.25">
      <c r="W45" s="9"/>
      <c r="X45" s="9"/>
    </row>
    <row r="46" spans="1:24" s="46" customFormat="1" x14ac:dyDescent="0.25">
      <c r="W46" s="9"/>
      <c r="X46" s="9"/>
    </row>
    <row r="47" spans="1:24" s="46" customFormat="1" x14ac:dyDescent="0.25">
      <c r="W47" s="9"/>
      <c r="X47" s="9"/>
    </row>
    <row r="48" spans="1:24" s="46" customFormat="1" x14ac:dyDescent="0.25">
      <c r="W48" s="9"/>
      <c r="X48" s="9"/>
    </row>
    <row r="49" spans="23:24" s="46" customFormat="1" x14ac:dyDescent="0.25">
      <c r="W49" s="9"/>
      <c r="X49" s="9"/>
    </row>
    <row r="50" spans="23:24" s="46" customFormat="1" x14ac:dyDescent="0.25">
      <c r="W50" s="9"/>
      <c r="X50" s="9"/>
    </row>
    <row r="51" spans="23:24" s="46" customFormat="1" x14ac:dyDescent="0.25">
      <c r="W51" s="9"/>
      <c r="X51" s="9"/>
    </row>
    <row r="52" spans="23:24" s="46" customFormat="1" x14ac:dyDescent="0.25">
      <c r="W52" s="9"/>
      <c r="X52" s="9"/>
    </row>
    <row r="53" spans="23:24" s="46" customFormat="1" x14ac:dyDescent="0.25">
      <c r="W53" s="9"/>
      <c r="X53" s="9"/>
    </row>
    <row r="54" spans="23:24" s="46" customFormat="1" x14ac:dyDescent="0.25">
      <c r="W54" s="9"/>
      <c r="X54" s="9"/>
    </row>
    <row r="55" spans="23:24" s="46" customFormat="1" x14ac:dyDescent="0.25">
      <c r="W55" s="9"/>
      <c r="X55" s="9"/>
    </row>
    <row r="56" spans="23:24" s="46" customFormat="1" x14ac:dyDescent="0.25">
      <c r="W56" s="9"/>
      <c r="X56" s="9"/>
    </row>
    <row r="57" spans="23:24" s="46" customFormat="1" x14ac:dyDescent="0.25">
      <c r="W57" s="9"/>
      <c r="X57" s="9"/>
    </row>
    <row r="58" spans="23:24" s="46" customFormat="1" x14ac:dyDescent="0.25">
      <c r="W58" s="9"/>
      <c r="X58" s="9"/>
    </row>
    <row r="59" spans="23:24" s="46" customFormat="1" x14ac:dyDescent="0.25">
      <c r="W59" s="9"/>
      <c r="X59" s="9"/>
    </row>
    <row r="60" spans="23:24" s="46" customFormat="1" x14ac:dyDescent="0.25">
      <c r="W60" s="9"/>
      <c r="X60" s="9"/>
    </row>
    <row r="61" spans="23:24" s="46" customFormat="1" x14ac:dyDescent="0.25">
      <c r="W61" s="9"/>
      <c r="X61" s="9"/>
    </row>
    <row r="62" spans="23:24" s="46" customFormat="1" x14ac:dyDescent="0.25">
      <c r="W62" s="9"/>
      <c r="X62" s="9"/>
    </row>
    <row r="63" spans="23:24" s="46" customFormat="1" x14ac:dyDescent="0.25">
      <c r="W63" s="9"/>
      <c r="X63" s="9"/>
    </row>
    <row r="64" spans="23:24" s="46" customFormat="1" x14ac:dyDescent="0.25">
      <c r="W64" s="9"/>
      <c r="X64" s="9"/>
    </row>
    <row r="65" spans="23:24" s="46" customFormat="1" x14ac:dyDescent="0.25">
      <c r="W65" s="9"/>
      <c r="X65" s="9"/>
    </row>
  </sheetData>
  <mergeCells count="33">
    <mergeCell ref="A2:T2"/>
    <mergeCell ref="A3:V3"/>
    <mergeCell ref="A4:V4"/>
    <mergeCell ref="A13:T13"/>
    <mergeCell ref="A14:V14"/>
    <mergeCell ref="A7:A8"/>
    <mergeCell ref="B7:D7"/>
    <mergeCell ref="E7:G7"/>
    <mergeCell ref="H7:J7"/>
    <mergeCell ref="K7:M7"/>
    <mergeCell ref="N7:P7"/>
    <mergeCell ref="Q7:S7"/>
    <mergeCell ref="A26:V26"/>
    <mergeCell ref="A15:V15"/>
    <mergeCell ref="N19:P19"/>
    <mergeCell ref="Q19:S19"/>
    <mergeCell ref="T19:V19"/>
    <mergeCell ref="A27:V27"/>
    <mergeCell ref="T7:V7"/>
    <mergeCell ref="N30:P30"/>
    <mergeCell ref="Q30:S30"/>
    <mergeCell ref="T30:V30"/>
    <mergeCell ref="A19:A20"/>
    <mergeCell ref="B19:D19"/>
    <mergeCell ref="E19:G19"/>
    <mergeCell ref="H19:J19"/>
    <mergeCell ref="A30:A31"/>
    <mergeCell ref="B30:D30"/>
    <mergeCell ref="E30:G30"/>
    <mergeCell ref="H30:J30"/>
    <mergeCell ref="K30:M30"/>
    <mergeCell ref="K19:M19"/>
    <mergeCell ref="A25:T25"/>
  </mergeCells>
  <pageMargins left="0.7" right="0.7" top="0.75" bottom="0.75" header="0.3" footer="0.3"/>
  <pageSetup paperSize="9" scale="4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zoomScaleNormal="100" workbookViewId="0">
      <selection activeCell="B1" sqref="A1:G2"/>
    </sheetView>
  </sheetViews>
  <sheetFormatPr defaultRowHeight="15" x14ac:dyDescent="0.25"/>
  <cols>
    <col min="1" max="1" width="29.7109375" customWidth="1"/>
    <col min="2" max="2" width="13.28515625" customWidth="1"/>
    <col min="3" max="3" width="13.5703125" customWidth="1"/>
    <col min="4" max="4" width="17.140625" customWidth="1"/>
    <col min="5" max="5" width="14.140625" customWidth="1"/>
    <col min="6" max="6" width="14.42578125" customWidth="1"/>
    <col min="7" max="7" width="16.28515625" customWidth="1"/>
  </cols>
  <sheetData>
    <row r="1" spans="1:15" ht="24.75" x14ac:dyDescent="0.25">
      <c r="A1" s="59" t="s">
        <v>33</v>
      </c>
      <c r="B1" s="59"/>
      <c r="C1" s="59"/>
      <c r="D1" s="59"/>
      <c r="E1" s="59"/>
      <c r="F1" s="59"/>
      <c r="G1" s="59"/>
    </row>
    <row r="2" spans="1:15" ht="26.45" customHeight="1" x14ac:dyDescent="0.25">
      <c r="A2" s="107" t="s">
        <v>20</v>
      </c>
      <c r="B2" s="107"/>
      <c r="C2" s="107"/>
      <c r="D2" s="107"/>
      <c r="E2" s="107"/>
      <c r="F2" s="107"/>
      <c r="G2" s="107"/>
    </row>
    <row r="3" spans="1:15" ht="15" customHeight="1" x14ac:dyDescent="0.25">
      <c r="A3" s="93"/>
      <c r="B3" s="93"/>
      <c r="C3" s="93"/>
      <c r="D3" s="93"/>
      <c r="E3" s="93"/>
      <c r="F3" s="93"/>
      <c r="G3" s="93"/>
    </row>
    <row r="4" spans="1:15" ht="16.5" x14ac:dyDescent="0.3">
      <c r="B4" s="41"/>
      <c r="C4" s="41"/>
      <c r="D4" s="41"/>
      <c r="E4" s="41"/>
      <c r="F4" s="41"/>
      <c r="G4" s="41"/>
    </row>
    <row r="5" spans="1:15" ht="19.5" thickBot="1" x14ac:dyDescent="0.35">
      <c r="A5" s="18">
        <v>2016</v>
      </c>
      <c r="B5" s="41"/>
      <c r="C5" s="41"/>
      <c r="D5" s="41"/>
      <c r="E5" s="41"/>
      <c r="F5" s="41"/>
      <c r="G5" s="41"/>
    </row>
    <row r="6" spans="1:15" ht="16.5" thickTop="1" thickBot="1" x14ac:dyDescent="0.3">
      <c r="A6" s="140" t="s">
        <v>21</v>
      </c>
      <c r="B6" s="142" t="s">
        <v>1</v>
      </c>
      <c r="C6" s="142"/>
      <c r="D6" s="142"/>
      <c r="E6" s="142" t="s">
        <v>19</v>
      </c>
      <c r="F6" s="142"/>
      <c r="G6" s="143"/>
    </row>
    <row r="7" spans="1:15" ht="15.75" thickBot="1" x14ac:dyDescent="0.3">
      <c r="A7" s="141"/>
      <c r="B7" s="39" t="s">
        <v>3</v>
      </c>
      <c r="C7" s="39" t="s">
        <v>4</v>
      </c>
      <c r="D7" s="39" t="s">
        <v>5</v>
      </c>
      <c r="E7" s="39" t="s">
        <v>3</v>
      </c>
      <c r="F7" s="39" t="s">
        <v>4</v>
      </c>
      <c r="G7" s="47" t="s">
        <v>5</v>
      </c>
    </row>
    <row r="8" spans="1:15" ht="17.25" thickBot="1" x14ac:dyDescent="0.35">
      <c r="A8" s="48" t="s">
        <v>22</v>
      </c>
      <c r="B8" s="50">
        <v>32</v>
      </c>
      <c r="C8" s="50">
        <v>11</v>
      </c>
      <c r="D8" s="51">
        <f>C8/B8</f>
        <v>0.34375</v>
      </c>
      <c r="E8" s="50">
        <v>83</v>
      </c>
      <c r="F8" s="50">
        <v>29</v>
      </c>
      <c r="G8" s="51">
        <f>F8/E8</f>
        <v>0.3493975903614458</v>
      </c>
      <c r="L8" s="58"/>
      <c r="O8" s="58"/>
    </row>
    <row r="9" spans="1:15" ht="17.25" thickBot="1" x14ac:dyDescent="0.35">
      <c r="A9" s="48" t="s">
        <v>23</v>
      </c>
      <c r="B9" s="50">
        <v>36</v>
      </c>
      <c r="C9" s="50">
        <v>8</v>
      </c>
      <c r="D9" s="51">
        <f t="shared" ref="D9:D11" si="0">C9/B9</f>
        <v>0.22222222222222221</v>
      </c>
      <c r="E9" s="50">
        <v>78</v>
      </c>
      <c r="F9" s="50">
        <v>28</v>
      </c>
      <c r="G9" s="51">
        <f t="shared" ref="G9:G11" si="1">F9/E9</f>
        <v>0.35897435897435898</v>
      </c>
      <c r="L9" s="58"/>
      <c r="O9" s="58"/>
    </row>
    <row r="10" spans="1:15" ht="17.25" thickBot="1" x14ac:dyDescent="0.35">
      <c r="A10" s="48" t="s">
        <v>24</v>
      </c>
      <c r="B10" s="50">
        <v>29</v>
      </c>
      <c r="C10" s="50">
        <v>7</v>
      </c>
      <c r="D10" s="51">
        <f t="shared" si="0"/>
        <v>0.2413793103448276</v>
      </c>
      <c r="E10" s="50">
        <v>65</v>
      </c>
      <c r="F10" s="50">
        <v>17</v>
      </c>
      <c r="G10" s="51">
        <f t="shared" si="1"/>
        <v>0.26153846153846155</v>
      </c>
      <c r="L10" s="58"/>
      <c r="O10" s="58"/>
    </row>
    <row r="11" spans="1:15" ht="17.25" thickBot="1" x14ac:dyDescent="0.35">
      <c r="A11" s="49" t="s">
        <v>32</v>
      </c>
      <c r="B11" s="52">
        <f>SUM(B8:B10)</f>
        <v>97</v>
      </c>
      <c r="C11" s="52">
        <f>SUM(C8:C10)</f>
        <v>26</v>
      </c>
      <c r="D11" s="53">
        <f t="shared" si="0"/>
        <v>0.26804123711340205</v>
      </c>
      <c r="E11" s="52">
        <f>SUM(E8:E10)</f>
        <v>226</v>
      </c>
      <c r="F11" s="52">
        <f>SUM(F8:F10)</f>
        <v>74</v>
      </c>
      <c r="G11" s="53">
        <f t="shared" si="1"/>
        <v>0.32743362831858408</v>
      </c>
      <c r="L11" s="58"/>
      <c r="O11" s="58"/>
    </row>
    <row r="12" spans="1:15" ht="15.75" thickTop="1" x14ac:dyDescent="0.25"/>
  </sheetData>
  <mergeCells count="4">
    <mergeCell ref="A6:A7"/>
    <mergeCell ref="B6:D6"/>
    <mergeCell ref="E6:G6"/>
    <mergeCell ref="A2:G2"/>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abSelected="1" zoomScaleNormal="100" workbookViewId="0">
      <selection activeCell="E24" sqref="E24"/>
    </sheetView>
  </sheetViews>
  <sheetFormatPr defaultRowHeight="15" x14ac:dyDescent="0.25"/>
  <cols>
    <col min="1" max="1" width="29.85546875" customWidth="1"/>
    <col min="2" max="2" width="14.140625" customWidth="1"/>
    <col min="3" max="3" width="12.42578125" customWidth="1"/>
    <col min="4" max="4" width="17.85546875" customWidth="1"/>
    <col min="5" max="5" width="12.5703125" customWidth="1"/>
    <col min="6" max="6" width="12" customWidth="1"/>
    <col min="7" max="7" width="20.85546875" customWidth="1"/>
    <col min="9" max="9" width="42.85546875" customWidth="1"/>
  </cols>
  <sheetData>
    <row r="1" spans="1:10" ht="24.75" x14ac:dyDescent="0.25">
      <c r="A1" s="59" t="s">
        <v>26</v>
      </c>
      <c r="B1" s="59"/>
      <c r="C1" s="59"/>
      <c r="D1" s="59"/>
      <c r="E1" s="59"/>
      <c r="F1" s="59"/>
      <c r="G1" s="59"/>
      <c r="H1" s="2"/>
      <c r="I1" s="2"/>
      <c r="J1" s="2"/>
    </row>
    <row r="2" spans="1:10" ht="64.150000000000006" customHeight="1" x14ac:dyDescent="0.25">
      <c r="A2" s="151" t="s">
        <v>74</v>
      </c>
      <c r="B2" s="151"/>
      <c r="C2" s="151"/>
      <c r="D2" s="151"/>
      <c r="E2" s="151"/>
      <c r="F2" s="151"/>
      <c r="G2" s="151"/>
    </row>
    <row r="3" spans="1:10" x14ac:dyDescent="0.25">
      <c r="A3" s="149" t="s">
        <v>27</v>
      </c>
      <c r="B3" s="60"/>
      <c r="C3" s="60"/>
      <c r="D3" s="60"/>
      <c r="E3" s="60"/>
      <c r="F3" s="60"/>
      <c r="G3" s="60"/>
    </row>
    <row r="4" spans="1:10" x14ac:dyDescent="0.25">
      <c r="A4" s="149" t="s">
        <v>25</v>
      </c>
      <c r="B4" s="60"/>
      <c r="C4" s="60"/>
      <c r="D4" s="60"/>
      <c r="E4" s="60"/>
      <c r="F4" s="60"/>
      <c r="G4" s="60"/>
    </row>
    <row r="5" spans="1:10" x14ac:dyDescent="0.25">
      <c r="A5" s="3"/>
    </row>
    <row r="6" spans="1:10" ht="17.25" thickBot="1" x14ac:dyDescent="0.35">
      <c r="A6" s="54">
        <v>2016</v>
      </c>
      <c r="B6" s="41"/>
      <c r="C6" s="41"/>
      <c r="D6" s="41"/>
      <c r="E6" s="41"/>
      <c r="F6" s="41"/>
      <c r="G6" s="41"/>
    </row>
    <row r="7" spans="1:10" ht="15.75" thickBot="1" x14ac:dyDescent="0.3">
      <c r="A7" s="144" t="s">
        <v>18</v>
      </c>
      <c r="B7" s="146" t="s">
        <v>1</v>
      </c>
      <c r="C7" s="147"/>
      <c r="D7" s="148"/>
      <c r="E7" s="146" t="s">
        <v>2</v>
      </c>
      <c r="F7" s="147"/>
      <c r="G7" s="147"/>
    </row>
    <row r="8" spans="1:10" x14ac:dyDescent="0.25">
      <c r="A8" s="145"/>
      <c r="B8" s="55" t="s">
        <v>3</v>
      </c>
      <c r="C8" s="55" t="s">
        <v>4</v>
      </c>
      <c r="D8" s="55" t="s">
        <v>5</v>
      </c>
      <c r="E8" s="55" t="s">
        <v>3</v>
      </c>
      <c r="F8" s="55" t="s">
        <v>4</v>
      </c>
      <c r="G8" s="16" t="s">
        <v>5</v>
      </c>
    </row>
    <row r="9" spans="1:10" ht="16.5" x14ac:dyDescent="0.3">
      <c r="A9" s="42" t="s">
        <v>73</v>
      </c>
      <c r="B9" s="41">
        <v>309</v>
      </c>
      <c r="C9" s="41">
        <v>60</v>
      </c>
      <c r="D9" s="25">
        <f>C9/B9</f>
        <v>0.1941747572815534</v>
      </c>
      <c r="E9" s="41">
        <v>893</v>
      </c>
      <c r="F9" s="41">
        <v>173</v>
      </c>
      <c r="G9" s="25">
        <f>F9/E9</f>
        <v>0.1937290033594625</v>
      </c>
    </row>
    <row r="10" spans="1:10" ht="17.25" thickBot="1" x14ac:dyDescent="0.35">
      <c r="A10" s="42" t="s">
        <v>72</v>
      </c>
      <c r="B10" s="41">
        <v>210</v>
      </c>
      <c r="C10" s="41">
        <v>40</v>
      </c>
      <c r="D10" s="26">
        <f>C10/B10</f>
        <v>0.19047619047619047</v>
      </c>
      <c r="E10" s="41">
        <v>250</v>
      </c>
      <c r="F10" s="41">
        <v>43</v>
      </c>
      <c r="G10" s="26">
        <f>F10/E10</f>
        <v>0.17199999999999999</v>
      </c>
    </row>
    <row r="11" spans="1:10" x14ac:dyDescent="0.25">
      <c r="A11" s="56"/>
    </row>
  </sheetData>
  <mergeCells count="4">
    <mergeCell ref="A7:A8"/>
    <mergeCell ref="B7:D7"/>
    <mergeCell ref="E7:G7"/>
    <mergeCell ref="A2:G2"/>
  </mergeCells>
  <pageMargins left="0.7" right="0.7" top="0.75" bottom="0.75" header="0.3" footer="0.3"/>
  <pageSetup paperSize="9" scale="9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Success rate by Scheme</vt:lpstr>
      <vt:lpstr>Participation rate by Scheme</vt:lpstr>
      <vt:lpstr>Success rate by Project Leader</vt:lpstr>
      <vt:lpstr>Participation rate by Project </vt:lpstr>
      <vt:lpstr>Success rate by 2 digit FOR</vt:lpstr>
      <vt:lpstr> Success Rates by Career Age</vt:lpstr>
      <vt:lpstr>Success rate by F'ship Level</vt:lpstr>
      <vt:lpstr>Success rate by STEM HASS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2017-03-07T04:41:39Z</dcterms:created>
  <dcterms:modified xsi:type="dcterms:W3CDTF">2017-07-03T06:22:53Z</dcterms:modified>
</cp:coreProperties>
</file>