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tabRatio="919" activeTab="3"/>
  </bookViews>
  <sheets>
    <sheet name="Success rate by Scheme" sheetId="2" r:id="rId1"/>
    <sheet name="Participation rate by Scheme" sheetId="3" r:id="rId2"/>
    <sheet name="Success rate by Project Leader" sheetId="4" r:id="rId3"/>
    <sheet name="Participation rate by Project " sheetId="5" r:id="rId4"/>
    <sheet name="Success rate by 2 digit FOR" sheetId="8" r:id="rId5"/>
    <sheet name=" Success Rates by Career Age" sheetId="12" r:id="rId6"/>
    <sheet name="Success rate by F'ship Level" sheetId="6" r:id="rId7"/>
    <sheet name="Success rate by STEM HASS" sheetId="10"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0" l="1"/>
  <c r="D9" i="10"/>
  <c r="D10" i="10"/>
  <c r="V32" i="12" l="1"/>
  <c r="V31" i="12"/>
  <c r="S32" i="12"/>
  <c r="S31" i="12"/>
  <c r="P32" i="12"/>
  <c r="P31" i="12"/>
  <c r="M32" i="12"/>
  <c r="M31" i="12"/>
  <c r="J32" i="12"/>
  <c r="J31" i="12"/>
  <c r="G32" i="12"/>
  <c r="G31" i="12"/>
  <c r="D32" i="12"/>
  <c r="D31" i="12"/>
  <c r="V21" i="12"/>
  <c r="V20" i="12"/>
  <c r="S21" i="12"/>
  <c r="S20" i="12"/>
  <c r="P21" i="12"/>
  <c r="P20" i="12"/>
  <c r="M21" i="12"/>
  <c r="M20" i="12"/>
  <c r="J21" i="12"/>
  <c r="J20" i="12"/>
  <c r="G21" i="12"/>
  <c r="G20" i="12"/>
  <c r="D21" i="12"/>
  <c r="D20" i="12"/>
  <c r="V10" i="12"/>
  <c r="V9" i="12"/>
  <c r="S10" i="12"/>
  <c r="S9" i="12"/>
  <c r="P10" i="12"/>
  <c r="P9" i="12"/>
  <c r="M10" i="12"/>
  <c r="M9" i="12"/>
  <c r="J10" i="12"/>
  <c r="J9" i="12"/>
  <c r="G10" i="12"/>
  <c r="G9" i="12"/>
  <c r="D10" i="12"/>
  <c r="D9" i="12"/>
  <c r="D16" i="5"/>
  <c r="E16" i="5" s="1"/>
  <c r="D17" i="5"/>
  <c r="F17" i="5" s="1"/>
  <c r="G17" i="4"/>
  <c r="D16" i="4"/>
  <c r="D17" i="4"/>
  <c r="E17" i="3"/>
  <c r="F17" i="3"/>
  <c r="G17" i="2"/>
  <c r="D17" i="2"/>
  <c r="D15" i="2"/>
  <c r="D16" i="2"/>
  <c r="E17" i="5" l="1"/>
  <c r="F16" i="5"/>
  <c r="G9" i="10" l="1"/>
  <c r="G9" i="6"/>
  <c r="G8" i="6"/>
  <c r="G7" i="6"/>
  <c r="D9" i="6"/>
  <c r="D8" i="6"/>
  <c r="D7" i="6"/>
  <c r="F10" i="6"/>
  <c r="E10" i="6"/>
  <c r="C10" i="6"/>
  <c r="D10" i="6" s="1"/>
  <c r="B10" i="6"/>
  <c r="G12" i="8"/>
  <c r="G13" i="8"/>
  <c r="G14" i="8"/>
  <c r="G15" i="8"/>
  <c r="G16" i="8"/>
  <c r="G17" i="8"/>
  <c r="G18" i="8"/>
  <c r="G19" i="8"/>
  <c r="G20" i="8"/>
  <c r="G21" i="8"/>
  <c r="G22" i="8"/>
  <c r="G23" i="8"/>
  <c r="G24" i="8"/>
  <c r="G25" i="8"/>
  <c r="G26" i="8"/>
  <c r="G27" i="8"/>
  <c r="G28" i="8"/>
  <c r="G29" i="8"/>
  <c r="G30" i="8"/>
  <c r="G31" i="8"/>
  <c r="G32" i="8"/>
  <c r="G11" i="8"/>
  <c r="D12" i="8"/>
  <c r="D13" i="8"/>
  <c r="D14" i="8"/>
  <c r="D15" i="8"/>
  <c r="D16" i="8"/>
  <c r="D17" i="8"/>
  <c r="D18" i="8"/>
  <c r="D19" i="8"/>
  <c r="D20" i="8"/>
  <c r="D21" i="8"/>
  <c r="D22" i="8"/>
  <c r="D23" i="8"/>
  <c r="D24" i="8"/>
  <c r="D25" i="8"/>
  <c r="D26" i="8"/>
  <c r="D27" i="8"/>
  <c r="D28" i="8"/>
  <c r="D29" i="8"/>
  <c r="D30" i="8"/>
  <c r="D31" i="8"/>
  <c r="D32" i="8"/>
  <c r="D11" i="8"/>
  <c r="D15" i="5"/>
  <c r="E15" i="5" s="1"/>
  <c r="D14" i="5"/>
  <c r="F14" i="5" s="1"/>
  <c r="D13" i="5"/>
  <c r="F13" i="5" s="1"/>
  <c r="D12" i="5"/>
  <c r="F12" i="5" s="1"/>
  <c r="D11" i="5"/>
  <c r="F11" i="5" s="1"/>
  <c r="D10" i="5"/>
  <c r="E10" i="5" s="1"/>
  <c r="D9" i="5"/>
  <c r="F9" i="5" s="1"/>
  <c r="G18" i="4"/>
  <c r="G16" i="4"/>
  <c r="G15" i="4"/>
  <c r="G14" i="4"/>
  <c r="G13" i="4"/>
  <c r="G12" i="4"/>
  <c r="G11" i="4"/>
  <c r="G10" i="4"/>
  <c r="D18" i="4"/>
  <c r="D15" i="4"/>
  <c r="D14" i="4"/>
  <c r="D13" i="4"/>
  <c r="D12" i="4"/>
  <c r="D11" i="4"/>
  <c r="D10" i="4"/>
  <c r="F16" i="3"/>
  <c r="E16" i="3"/>
  <c r="F15" i="3"/>
  <c r="E15" i="3"/>
  <c r="F14" i="3"/>
  <c r="E14" i="3"/>
  <c r="F13" i="3"/>
  <c r="E13" i="3"/>
  <c r="F12" i="3"/>
  <c r="E12" i="3"/>
  <c r="F11" i="3"/>
  <c r="E11" i="3"/>
  <c r="F10" i="3"/>
  <c r="E10" i="3"/>
  <c r="F9" i="3"/>
  <c r="E9" i="3"/>
  <c r="G16" i="2"/>
  <c r="G15" i="2"/>
  <c r="G14" i="2"/>
  <c r="G13" i="2"/>
  <c r="G12" i="2"/>
  <c r="G11" i="2"/>
  <c r="G10" i="2"/>
  <c r="G9" i="2"/>
  <c r="D9" i="2"/>
  <c r="D14" i="2"/>
  <c r="D13" i="2"/>
  <c r="D12" i="2"/>
  <c r="D11" i="2"/>
  <c r="D10" i="2"/>
  <c r="G10" i="6" l="1"/>
  <c r="F10" i="5"/>
  <c r="E11" i="5"/>
  <c r="E13" i="5"/>
  <c r="F15" i="5"/>
  <c r="E12" i="5"/>
  <c r="E9" i="5"/>
  <c r="E14" i="5"/>
</calcChain>
</file>

<file path=xl/sharedStrings.xml><?xml version="1.0" encoding="utf-8"?>
<sst xmlns="http://schemas.openxmlformats.org/spreadsheetml/2006/main" count="259" uniqueCount="88">
  <si>
    <t>Scheme</t>
  </si>
  <si>
    <t>Women</t>
  </si>
  <si>
    <t xml:space="preserve">Men </t>
  </si>
  <si>
    <t>Submitted</t>
  </si>
  <si>
    <t>Funded</t>
  </si>
  <si>
    <t>Success rate</t>
  </si>
  <si>
    <t>Discovery Projects</t>
  </si>
  <si>
    <t>Discovery Early Career Researcher Award</t>
  </si>
  <si>
    <t>Discovery Indigenous</t>
  </si>
  <si>
    <t>ARC Future Fellowships</t>
  </si>
  <si>
    <t>Australian Laureate Fellowships</t>
  </si>
  <si>
    <t>Industrial Transformation Training Centres</t>
  </si>
  <si>
    <t xml:space="preserve">Note 1: This includes all named researchers on proposals, including Partner Investigators. Only researchers who identified their gender were included for counting. A very small number of researchers did not identify their gender in the ARC database. </t>
  </si>
  <si>
    <t>Note 2: An individual research participant may be involved in more than one project in one or more scheme rounds. The participant is counted more than once in these cases.</t>
  </si>
  <si>
    <t>Participation rate</t>
  </si>
  <si>
    <t>Total</t>
  </si>
  <si>
    <t xml:space="preserve">Note 1: Only researchers who identified their gender were included for counting. A very small number of researchers did not identify their gender in the ARC database. </t>
  </si>
  <si>
    <t>Discipline</t>
  </si>
  <si>
    <t>Men</t>
  </si>
  <si>
    <t>Note 1: This includes all named researchers on proposals, including Partner Investigators. Only researchers who identified their gender were included for counting. A very small number of researchers did not identify their gender in the ARC database.</t>
  </si>
  <si>
    <t>Salary Level</t>
  </si>
  <si>
    <t>Level 1</t>
  </si>
  <si>
    <t>Level 2</t>
  </si>
  <si>
    <t>Level 3</t>
  </si>
  <si>
    <t>Note 3: NCGP schemes included: Australian Laureate Fellowships, Future Fellowships and Discovery Early Career Researcher Award.</t>
  </si>
  <si>
    <t>Table 8: Success rate by STEM/HASS discipline area by Gender in Fellowship/Award schemes</t>
  </si>
  <si>
    <t>Note 2: Only researchers who identified their gender were included. A very small number of researchers did not identify their gender in the ARC database.</t>
  </si>
  <si>
    <t>Linkage Infrastructure, Equipment and Facilities</t>
  </si>
  <si>
    <t xml:space="preserve">Table 4:  Participation Rates by Gender of Project Leader by scheme </t>
  </si>
  <si>
    <t>Table 3:  Success Rates by Gender of Project Leader by scheme</t>
  </si>
  <si>
    <t>Table 5: Success Rates by Two-Digit Field of Research Division by Gender</t>
  </si>
  <si>
    <t xml:space="preserve">All levels </t>
  </si>
  <si>
    <t>Table 7: Success Rates for Future Fellowship Level by Gender</t>
  </si>
  <si>
    <t xml:space="preserve">Table 1:  Success Rates by Scheme by Gender </t>
  </si>
  <si>
    <t>Table 2: Participation Rates by scheme by Gender</t>
  </si>
  <si>
    <t>Note 2: Two Digit Field of Research Division is determined by the Field of Research Code assigned to the proposal by investigators</t>
  </si>
  <si>
    <t>Table 6a: Success Rate by Career Age and Gender: All named participants</t>
  </si>
  <si>
    <t>Gender</t>
  </si>
  <si>
    <t>&lt;5yrs</t>
  </si>
  <si>
    <t>5 - 10yrs</t>
  </si>
  <si>
    <t>10-15yrs</t>
  </si>
  <si>
    <t>15-20yrs</t>
  </si>
  <si>
    <t>20 - 25yrs</t>
  </si>
  <si>
    <t>25 - 30yrs</t>
  </si>
  <si>
    <t>30+yrs</t>
  </si>
  <si>
    <t>Note 3: NCGP schemes with career age data available included: Discovery Projects, Discovery Indigenous, Discovery Early Career Researcher Award, Future Fellowships, Australian Laureate Fellowships and Linkage Projects schemes.</t>
  </si>
  <si>
    <t>Table 6b: Success Rate by Career Age and Gender: Chief Investigator</t>
  </si>
  <si>
    <t xml:space="preserve">Table 6c: Success Rate by Career Age and Gender: Project Leader/Fellow/Awardee </t>
  </si>
  <si>
    <t>01 - Mathematical Sciences</t>
  </si>
  <si>
    <t>02 - Physical Sciences</t>
  </si>
  <si>
    <t>03 - Chemical Sciences</t>
  </si>
  <si>
    <t>04 - Earth Sciences</t>
  </si>
  <si>
    <t>05 - Environmental Sciences</t>
  </si>
  <si>
    <t>06 - Biological Sciences</t>
  </si>
  <si>
    <t>07 - Agricultural and Veterinary Sciences</t>
  </si>
  <si>
    <t>08 - Information and Computing Sciences</t>
  </si>
  <si>
    <t>09 - Engineering</t>
  </si>
  <si>
    <t>10 - Technology</t>
  </si>
  <si>
    <t>11 - Medical and Health Sciences</t>
  </si>
  <si>
    <t>12 - Built Environment and Design</t>
  </si>
  <si>
    <t>13 - Education</t>
  </si>
  <si>
    <t>14 - Economics</t>
  </si>
  <si>
    <t>15 - Commerce, Management, Tourism and Services</t>
  </si>
  <si>
    <t>16 - Studies in Human Society</t>
  </si>
  <si>
    <t>17 - Psychology and Cognitive Sciences</t>
  </si>
  <si>
    <t>18 - Law and Legal Studies</t>
  </si>
  <si>
    <t>19 - Studies in Creative Arts and Writing</t>
  </si>
  <si>
    <t>20 - Language, Communication and Culture</t>
  </si>
  <si>
    <t>21 - History and Archaeology</t>
  </si>
  <si>
    <t>22 - Philosophy and Religious Studies</t>
  </si>
  <si>
    <t>Male</t>
  </si>
  <si>
    <t>Female</t>
  </si>
  <si>
    <t>HASS (Humanities Arts and Social Sciences)</t>
  </si>
  <si>
    <t>STEM (Science Technology Engineering and Mathematics)</t>
  </si>
  <si>
    <t>Note 1: Discipline area is determined by Field of Research Code assigned by Investigators. STEM (01 – Mathematical Sciences, 02 – Physical Sciences, 03 – Chemical Sciences, 04 – Earth Sciences, 05 – Environmental Sciences, 06 – Biological Sciences, 07 – Agricultural and Veterinary Sciences, 08 – Information and Computing Sciences, 09 – Engineering, 10 – Technology, 11 – Medical and Health Sciences, 17 - Psychology and Cognitive Sciences); HASS (12 – Built Environment and Design, 13 – Education, 14 – Economics, 15 – Commerce, Management, Tourism &amp; Services, 16 – Studies In Human Society, 18 – Law and Legal Studies, 19 – Studies In Creative Arts and Writing, 20 – Language, Communication and Culture, 21 – History and Archaeology, 22 – Philosophy and Religious Studies)</t>
  </si>
  <si>
    <t xml:space="preserve">Note 1: This includes all named researchers on proposals, including Partner Investigators. Only researchers who identified their gender were included for counting. A very small number of researchers did not identify their gender in the ARC database.  </t>
  </si>
  <si>
    <t>Note 2: Career age is calculated on basis of reported PhD award date in submitted proposals to the ARC and the last day of submission in the scheme each round. It is possible that the same person reported a different PhD award date in the database and where this is the case, the earliest PhD date was taken as the PhD date for use in analysis here.</t>
  </si>
  <si>
    <t>ARC Centres of Excellence</t>
  </si>
  <si>
    <t>Industrial Transformation Research Hubs</t>
  </si>
  <si>
    <t>Note 3: NCGP schemes with career age data available included: Discovery Projects, Discovery Indigenous, Discovery Early Career Researcher Award, Future Fellowships, and Australian Laureate Fellowships.</t>
  </si>
  <si>
    <t>Note 2: Career age is calculated on basis of reported PhD award date in submitted proposals to the ARC and the last day of submission in the scheme each round. It is possible that the same person reported a different PhD award date in the database and where this is the case, the earliest PhD date was taken as the PhD date for use in analysis here. Some researchers did not report their PhD date and hence were not included in the report.</t>
  </si>
  <si>
    <t xml:space="preserve">Note 1: This dataset includes all Chief Investigators including fellowship recipients on proposals, without Partner Investigators. Only researchers who identified their gender and PhD dates were included for counting. </t>
  </si>
  <si>
    <t xml:space="preserve">Note 1: This includes all named participants on proposals. Only researchers who identified their gender and PhD dates were included for counting. </t>
  </si>
  <si>
    <t xml:space="preserve">Note 1: This includes Project Leaders (1st named Chief Investigators) and Fellows/Awardees on proposals. Only researchers who identified their gender and PhD dates were included for counting. </t>
  </si>
  <si>
    <t>Note 3: NCGP Schemes included: Discovery Projects, Discovery Indigenous, Discovery Early Career Researcher Award, Future Fellowships, Australian Laureate Fellowships,Linkage Projects, Linkage Infrastructure Equipment and Facilities, Industrial Transformation Research Hubs, Industrial Transformation Training Centres, and ARC Centres of Excellence.</t>
  </si>
  <si>
    <t>26 researchers have not identified gender; two researchers have identified as indeterminate/intersex</t>
  </si>
  <si>
    <t>Note 3: Linkage Projects and Learned Academies Special Projects commencing in 2017 have not been finalised and are not included in the datasets.</t>
  </si>
  <si>
    <t>Note 4: Linkage Projects and Learned Academies Special Projects commencing in 2017 have not been finalised and are not included in the datasets.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</si>
</sst>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9" x14ac:knownFonts="1">
    <font>
      <sz val="11"/>
      <color theme="1"/>
      <name val="Calibri"/>
      <family val="2"/>
      <scheme val="minor"/>
    </font>
    <font>
      <sz val="19"/>
      <color rgb="FF0D4956"/>
      <name val="Calibri"/>
      <family val="2"/>
      <scheme val="minor"/>
    </font>
    <font>
      <sz val="9"/>
      <color rgb="FF0D4956"/>
      <name val="Calibri"/>
      <family val="2"/>
      <scheme val="minor"/>
    </font>
    <font>
      <b/>
      <sz val="11"/>
      <color rgb="FF000000"/>
      <name val="Century Gothic"/>
      <family val="2"/>
    </font>
    <font>
      <b/>
      <sz val="14"/>
      <color theme="1"/>
      <name val="Calibri"/>
      <family val="2"/>
      <scheme val="minor"/>
    </font>
    <font>
      <sz val="11"/>
      <color theme="1"/>
      <name val="Calibri"/>
      <family val="2"/>
      <scheme val="minor"/>
    </font>
    <font>
      <sz val="11"/>
      <color theme="3"/>
      <name val="Calibri"/>
      <family val="2"/>
      <scheme val="minor"/>
    </font>
    <font>
      <sz val="10"/>
      <name val="Arial"/>
      <family val="2"/>
    </font>
    <font>
      <b/>
      <sz val="14"/>
      <name val="Calibri"/>
      <family val="2"/>
      <scheme val="minor"/>
    </font>
    <font>
      <sz val="19"/>
      <color theme="3"/>
      <name val="Calibri"/>
      <family val="2"/>
      <scheme val="minor"/>
    </font>
    <font>
      <b/>
      <sz val="12"/>
      <color theme="1"/>
      <name val="Calibri"/>
      <family val="2"/>
      <scheme val="minor"/>
    </font>
    <font>
      <sz val="11"/>
      <color theme="1"/>
      <name val="Century Gothic"/>
      <family val="2"/>
    </font>
    <font>
      <b/>
      <sz val="11"/>
      <color theme="1"/>
      <name val="Century Gothic"/>
      <family val="2"/>
    </font>
    <font>
      <b/>
      <sz val="12"/>
      <color theme="1"/>
      <name val="Century Gothic"/>
      <family val="2"/>
    </font>
    <font>
      <sz val="9"/>
      <color theme="1"/>
      <name val="Calibri"/>
      <family val="2"/>
      <scheme val="minor"/>
    </font>
    <font>
      <sz val="9"/>
      <color theme="1"/>
      <name val="Century Gothic"/>
      <family val="2"/>
    </font>
    <font>
      <b/>
      <sz val="14"/>
      <color theme="1"/>
      <name val="Century Gothic"/>
      <family val="2"/>
    </font>
    <font>
      <sz val="10"/>
      <color theme="1"/>
      <name val="Century Gothic"/>
      <family val="2"/>
    </font>
    <font>
      <sz val="19"/>
      <name val="Calibri"/>
      <family val="2"/>
      <scheme val="minor"/>
    </font>
    <font>
      <sz val="11"/>
      <name val="Calibri"/>
      <family val="2"/>
      <scheme val="minor"/>
    </font>
    <font>
      <sz val="9"/>
      <name val="Calibri"/>
      <family val="2"/>
      <scheme val="minor"/>
    </font>
    <font>
      <b/>
      <sz val="11"/>
      <name val="Century Gothic"/>
      <family val="2"/>
    </font>
    <font>
      <sz val="11"/>
      <name val="Century Gothic"/>
      <family val="2"/>
    </font>
    <font>
      <b/>
      <sz val="11"/>
      <name val="Calibri"/>
      <family val="2"/>
      <scheme val="minor"/>
    </font>
    <font>
      <b/>
      <sz val="12"/>
      <name val="Century Gothic"/>
      <family val="2"/>
    </font>
    <font>
      <sz val="19"/>
      <color theme="1"/>
      <name val="Calibri"/>
      <family val="2"/>
      <scheme val="minor"/>
    </font>
    <font>
      <sz val="9"/>
      <color theme="7" tint="-0.499984740745262"/>
      <name val="Calibri"/>
      <family val="2"/>
      <scheme val="minor"/>
    </font>
    <font>
      <sz val="11"/>
      <color rgb="FFFF0000"/>
      <name val="Calibri"/>
      <family val="2"/>
      <scheme val="minor"/>
    </font>
    <font>
      <sz val="9"/>
      <name val="Century Gothic"/>
      <family val="2"/>
    </font>
  </fonts>
  <fills count="5">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theme="9" tint="0.79998168889431442"/>
        <bgColor indexed="64"/>
      </patternFill>
    </fill>
  </fills>
  <borders count="33">
    <border>
      <left/>
      <right/>
      <top/>
      <bottom/>
      <diagonal/>
    </border>
    <border>
      <left/>
      <right style="medium">
        <color rgb="FFD9D9D9"/>
      </right>
      <top style="medium">
        <color rgb="FFD9D9D9"/>
      </top>
      <bottom style="medium">
        <color rgb="FFD9D9D9"/>
      </bottom>
      <diagonal/>
    </border>
    <border>
      <left/>
      <right style="medium">
        <color rgb="FFD9D9D9"/>
      </right>
      <top style="medium">
        <color rgb="FFD9D9D9"/>
      </top>
      <bottom/>
      <diagonal/>
    </border>
    <border>
      <left/>
      <right style="medium">
        <color rgb="FFD9D9D9"/>
      </right>
      <top/>
      <bottom/>
      <diagonal/>
    </border>
    <border>
      <left/>
      <right style="medium">
        <color rgb="FFD9D9D9"/>
      </right>
      <top/>
      <bottom style="medium">
        <color rgb="FFD9D9D9"/>
      </bottom>
      <diagonal/>
    </border>
    <border>
      <left/>
      <right/>
      <top style="medium">
        <color rgb="FFD9D9D9"/>
      </top>
      <bottom style="medium">
        <color rgb="FFD9D9D9"/>
      </bottom>
      <diagonal/>
    </border>
    <border>
      <left/>
      <right/>
      <top/>
      <bottom style="medium">
        <color rgb="FFD9D9D9"/>
      </bottom>
      <diagonal/>
    </border>
    <border>
      <left style="medium">
        <color rgb="FFD9D9D9"/>
      </left>
      <right/>
      <top style="medium">
        <color rgb="FFD9D9D9"/>
      </top>
      <bottom/>
      <diagonal/>
    </border>
    <border>
      <left style="medium">
        <color rgb="FFD9D9D9"/>
      </left>
      <right/>
      <top/>
      <bottom style="medium">
        <color rgb="FFD9D9D9"/>
      </bottom>
      <diagonal/>
    </border>
    <border>
      <left/>
      <right/>
      <top style="medium">
        <color rgb="FFD9D9D9"/>
      </top>
      <bottom/>
      <diagonal/>
    </border>
    <border>
      <left style="medium">
        <color rgb="FFD9D9D9"/>
      </left>
      <right/>
      <top style="medium">
        <color rgb="FFD9D9D9"/>
      </top>
      <bottom style="medium">
        <color rgb="FFD9D9D9"/>
      </bottom>
      <diagonal/>
    </border>
    <border>
      <left style="medium">
        <color rgb="FFD9D9D9"/>
      </left>
      <right style="medium">
        <color rgb="FFD9D9D9"/>
      </right>
      <top style="medium">
        <color rgb="FFD9D9D9"/>
      </top>
      <bottom style="medium">
        <color rgb="FFD9D9D9"/>
      </bottom>
      <diagonal/>
    </border>
    <border>
      <left style="medium">
        <color rgb="FFD9D9D9"/>
      </left>
      <right style="medium">
        <color rgb="FFD9D9D9"/>
      </right>
      <top style="medium">
        <color rgb="FFD9D9D9"/>
      </top>
      <bottom/>
      <diagonal/>
    </border>
    <border>
      <left style="medium">
        <color rgb="FFD9D9D9"/>
      </left>
      <right style="medium">
        <color rgb="FFD9D9D9"/>
      </right>
      <top/>
      <bottom style="medium">
        <color rgb="FFD9D9D9"/>
      </bottom>
      <diagonal/>
    </border>
    <border>
      <left style="medium">
        <color rgb="FFD9D9D9"/>
      </left>
      <right/>
      <top/>
      <bottom/>
      <diagonal/>
    </border>
    <border>
      <left style="medium">
        <color rgb="FFD9D9D9"/>
      </left>
      <right style="medium">
        <color rgb="FFD9D9D9"/>
      </right>
      <top/>
      <bottom/>
      <diagonal/>
    </border>
    <border>
      <left style="thick">
        <color rgb="FFD9D9D9"/>
      </left>
      <right style="thick">
        <color rgb="FFD9D9D9"/>
      </right>
      <top style="thick">
        <color rgb="FFD9D9D9"/>
      </top>
      <bottom style="thick">
        <color rgb="FFD9D9D9"/>
      </bottom>
      <diagonal/>
    </border>
    <border>
      <left style="thick">
        <color rgb="FFD9D9D9"/>
      </left>
      <right style="medium">
        <color rgb="FFD9D9D9"/>
      </right>
      <top style="thick">
        <color rgb="FFD9D9D9"/>
      </top>
      <bottom style="thick">
        <color rgb="FFD9D9D9"/>
      </bottom>
      <diagonal/>
    </border>
    <border>
      <left style="medium">
        <color rgb="FFD9D9D9"/>
      </left>
      <right/>
      <top style="thick">
        <color rgb="FFD9D9D9"/>
      </top>
      <bottom style="thick">
        <color rgb="FFD9D9D9"/>
      </bottom>
      <diagonal/>
    </border>
    <border>
      <left/>
      <right/>
      <top style="thick">
        <color rgb="FFD9D9D9"/>
      </top>
      <bottom style="thick">
        <color rgb="FFD9D9D9"/>
      </bottom>
      <diagonal/>
    </border>
    <border>
      <left/>
      <right style="medium">
        <color rgb="FFD9D9D9"/>
      </right>
      <top style="thick">
        <color rgb="FFD9D9D9"/>
      </top>
      <bottom style="thick">
        <color rgb="FFD9D9D9"/>
      </bottom>
      <diagonal/>
    </border>
    <border>
      <left/>
      <right style="thick">
        <color rgb="FFD9D9D9"/>
      </right>
      <top style="thick">
        <color rgb="FFD9D9D9"/>
      </top>
      <bottom style="thick">
        <color rgb="FFD9D9D9"/>
      </bottom>
      <diagonal/>
    </border>
    <border>
      <left style="thick">
        <color rgb="FFD9D9D9"/>
      </left>
      <right/>
      <top style="thick">
        <color rgb="FFD9D9D9"/>
      </top>
      <bottom style="thick">
        <color rgb="FFD9D9D9"/>
      </bottom>
      <diagonal/>
    </border>
    <border>
      <left style="thick">
        <color rgb="FFD9D9D9"/>
      </left>
      <right style="medium">
        <color rgb="FFD9D9D9"/>
      </right>
      <top style="thick">
        <color rgb="FFD9D9D9"/>
      </top>
      <bottom style="medium">
        <color rgb="FFD9D9D9"/>
      </bottom>
      <diagonal/>
    </border>
    <border>
      <left style="medium">
        <color rgb="FFD9D9D9"/>
      </left>
      <right style="medium">
        <color rgb="FFD9D9D9"/>
      </right>
      <top style="thick">
        <color rgb="FFD9D9D9"/>
      </top>
      <bottom style="medium">
        <color rgb="FFD9D9D9"/>
      </bottom>
      <diagonal/>
    </border>
    <border>
      <left style="medium">
        <color rgb="FFD9D9D9"/>
      </left>
      <right style="thick">
        <color rgb="FFD9D9D9"/>
      </right>
      <top style="thick">
        <color rgb="FFD9D9D9"/>
      </top>
      <bottom style="medium">
        <color rgb="FFD9D9D9"/>
      </bottom>
      <diagonal/>
    </border>
    <border>
      <left style="thick">
        <color rgb="FFD9D9D9"/>
      </left>
      <right style="medium">
        <color rgb="FFD9D9D9"/>
      </right>
      <top style="medium">
        <color rgb="FFD9D9D9"/>
      </top>
      <bottom style="medium">
        <color rgb="FFD9D9D9"/>
      </bottom>
      <diagonal/>
    </border>
    <border>
      <left style="medium">
        <color rgb="FFD9D9D9"/>
      </left>
      <right style="thick">
        <color rgb="FFD9D9D9"/>
      </right>
      <top style="medium">
        <color rgb="FFD9D9D9"/>
      </top>
      <bottom style="medium">
        <color rgb="FFD9D9D9"/>
      </bottom>
      <diagonal/>
    </border>
    <border>
      <left style="thick">
        <color rgb="FFD9D9D9"/>
      </left>
      <right style="medium">
        <color rgb="FFD9D9D9"/>
      </right>
      <top style="medium">
        <color rgb="FFD9D9D9"/>
      </top>
      <bottom style="thick">
        <color rgb="FFD9D9D9"/>
      </bottom>
      <diagonal/>
    </border>
    <border>
      <left style="medium">
        <color rgb="FFD9D9D9"/>
      </left>
      <right style="medium">
        <color rgb="FFD9D9D9"/>
      </right>
      <top style="medium">
        <color rgb="FFD9D9D9"/>
      </top>
      <bottom style="thick">
        <color rgb="FFD9D9D9"/>
      </bottom>
      <diagonal/>
    </border>
    <border>
      <left style="thick">
        <color rgb="FFD9D9D9"/>
      </left>
      <right style="medium">
        <color rgb="FFD9D9D9"/>
      </right>
      <top style="thick">
        <color rgb="FFD9D9D9"/>
      </top>
      <bottom/>
      <diagonal/>
    </border>
    <border>
      <left style="thick">
        <color rgb="FFD9D9D9"/>
      </left>
      <right style="medium">
        <color rgb="FFD9D9D9"/>
      </right>
      <top/>
      <bottom style="thick">
        <color rgb="FFD9D9D9"/>
      </bottom>
      <diagonal/>
    </border>
    <border>
      <left/>
      <right/>
      <top/>
      <bottom style="thick">
        <color rgb="FFD9D9D9"/>
      </bottom>
      <diagonal/>
    </border>
  </borders>
  <cellStyleXfs count="3">
    <xf numFmtId="0" fontId="0" fillId="0" borderId="0"/>
    <xf numFmtId="9" fontId="5" fillId="0" borderId="0" applyFont="0" applyFill="0" applyBorder="0" applyAlignment="0" applyProtection="0"/>
    <xf numFmtId="0" fontId="7" fillId="0" borderId="0"/>
  </cellStyleXfs>
  <cellXfs count="15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2" borderId="5" xfId="0" applyFont="1" applyFill="1" applyBorder="1" applyAlignment="1">
      <alignment horizontal="center" vertical="center"/>
    </xf>
    <xf numFmtId="0" fontId="6" fillId="3" borderId="0" xfId="0" applyFont="1" applyFill="1" applyAlignment="1">
      <alignment vertical="top"/>
    </xf>
    <xf numFmtId="0" fontId="2" fillId="0" borderId="0" xfId="0" applyFont="1" applyAlignment="1">
      <alignment horizontal="left" vertical="top"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3" borderId="0" xfId="0" applyFont="1" applyFill="1" applyAlignment="1">
      <alignment vertical="center"/>
    </xf>
    <xf numFmtId="0" fontId="3" fillId="2" borderId="6" xfId="0" applyFont="1" applyFill="1" applyBorder="1" applyAlignment="1">
      <alignment horizontal="center" vertical="center" wrapText="1"/>
    </xf>
    <xf numFmtId="0" fontId="11" fillId="0" borderId="0" xfId="0" applyFont="1" applyBorder="1"/>
    <xf numFmtId="0" fontId="11" fillId="0" borderId="6" xfId="0" applyFont="1" applyBorder="1"/>
    <xf numFmtId="0" fontId="4" fillId="0" borderId="0" xfId="0" applyFont="1" applyAlignment="1">
      <alignment horizontal="left" vertical="top" wrapText="1"/>
    </xf>
    <xf numFmtId="0" fontId="13" fillId="0" borderId="0" xfId="0" applyFont="1" applyBorder="1"/>
    <xf numFmtId="0" fontId="13" fillId="0" borderId="6" xfId="0" applyFont="1" applyBorder="1"/>
    <xf numFmtId="0" fontId="3" fillId="4" borderId="7" xfId="0" applyFont="1" applyFill="1" applyBorder="1" applyAlignment="1">
      <alignment horizontal="center" vertical="center" wrapText="1"/>
    </xf>
    <xf numFmtId="0" fontId="10" fillId="0" borderId="0" xfId="0" applyFont="1" applyAlignment="1">
      <alignment horizontal="left"/>
    </xf>
    <xf numFmtId="0" fontId="4" fillId="0" borderId="0" xfId="0" applyFont="1" applyAlignment="1">
      <alignment horizontal="left"/>
    </xf>
    <xf numFmtId="164" fontId="11" fillId="0" borderId="0" xfId="1" applyNumberFormat="1" applyFont="1" applyBorder="1"/>
    <xf numFmtId="164" fontId="11" fillId="0" borderId="6" xfId="1" applyNumberFormat="1" applyFont="1" applyBorder="1"/>
    <xf numFmtId="0" fontId="12" fillId="0" borderId="14" xfId="0" applyFont="1" applyBorder="1"/>
    <xf numFmtId="0" fontId="12" fillId="0" borderId="8" xfId="0" applyFont="1" applyBorder="1"/>
    <xf numFmtId="0" fontId="3" fillId="4" borderId="6" xfId="0" applyFont="1" applyFill="1" applyBorder="1" applyAlignment="1">
      <alignment horizontal="center" vertical="center" wrapText="1"/>
    </xf>
    <xf numFmtId="0" fontId="3" fillId="4" borderId="6" xfId="0" applyFont="1" applyFill="1" applyBorder="1" applyAlignment="1">
      <alignment horizontal="center" vertical="center"/>
    </xf>
    <xf numFmtId="164" fontId="11" fillId="4" borderId="0" xfId="1" applyNumberFormat="1" applyFont="1" applyFill="1" applyBorder="1"/>
    <xf numFmtId="164" fontId="11" fillId="4" borderId="6" xfId="1" applyNumberFormat="1" applyFont="1" applyFill="1" applyBorder="1"/>
    <xf numFmtId="164" fontId="11" fillId="0" borderId="3" xfId="1" applyNumberFormat="1" applyFont="1" applyBorder="1"/>
    <xf numFmtId="164" fontId="11" fillId="0" borderId="4" xfId="1" applyNumberFormat="1" applyFont="1" applyBorder="1"/>
    <xf numFmtId="0" fontId="11" fillId="0" borderId="0" xfId="0" applyFont="1" applyFill="1" applyBorder="1"/>
    <xf numFmtId="0" fontId="11" fillId="0" borderId="0" xfId="0" applyFont="1" applyBorder="1" applyAlignment="1">
      <alignment horizontal="right" vertical="top" wrapText="1"/>
    </xf>
    <xf numFmtId="164" fontId="11" fillId="0" borderId="0" xfId="1" applyNumberFormat="1" applyFont="1" applyBorder="1" applyAlignment="1">
      <alignment horizontal="right" vertical="top" wrapText="1"/>
    </xf>
    <xf numFmtId="0" fontId="12" fillId="0" borderId="0" xfId="0" applyFont="1" applyBorder="1" applyAlignment="1">
      <alignment horizontal="left" vertical="center" wrapText="1"/>
    </xf>
    <xf numFmtId="0" fontId="16" fillId="0" borderId="0" xfId="0" applyFont="1" applyAlignment="1">
      <alignment horizontal="left" vertical="top" wrapText="1"/>
    </xf>
    <xf numFmtId="0" fontId="15" fillId="0" borderId="0" xfId="0" applyFont="1" applyAlignment="1">
      <alignment horizontal="left" vertical="top" wrapText="1"/>
    </xf>
    <xf numFmtId="0" fontId="12" fillId="2" borderId="20" xfId="0" applyFont="1" applyFill="1" applyBorder="1" applyAlignment="1">
      <alignment horizontal="center" vertical="center" wrapText="1"/>
    </xf>
    <xf numFmtId="0" fontId="12" fillId="2" borderId="20" xfId="0" applyFont="1" applyFill="1" applyBorder="1" applyAlignment="1">
      <alignment horizontal="left" vertical="center" wrapText="1" indent="2"/>
    </xf>
    <xf numFmtId="0" fontId="12" fillId="2" borderId="19" xfId="0" applyFont="1" applyFill="1" applyBorder="1" applyAlignment="1">
      <alignment horizontal="center" vertical="center" wrapText="1"/>
    </xf>
    <xf numFmtId="0" fontId="12" fillId="2" borderId="21" xfId="0" applyFont="1" applyFill="1" applyBorder="1" applyAlignment="1">
      <alignment horizontal="left" vertical="center" wrapText="1" indent="2"/>
    </xf>
    <xf numFmtId="0" fontId="3" fillId="2" borderId="11" xfId="0" applyFont="1" applyFill="1" applyBorder="1" applyAlignment="1">
      <alignment horizontal="center" vertical="center" wrapText="1"/>
    </xf>
    <xf numFmtId="0" fontId="11" fillId="0" borderId="0" xfId="0" applyFont="1"/>
    <xf numFmtId="0" fontId="12" fillId="0" borderId="0" xfId="0" applyFont="1"/>
    <xf numFmtId="0" fontId="3" fillId="2" borderId="16" xfId="0" applyFont="1" applyFill="1" applyBorder="1" applyAlignment="1">
      <alignment horizontal="center" vertical="center" wrapText="1"/>
    </xf>
    <xf numFmtId="0" fontId="3" fillId="2" borderId="16" xfId="0" applyFont="1" applyFill="1" applyBorder="1" applyAlignment="1">
      <alignment horizontal="left" vertical="center" wrapText="1" indent="2"/>
    </xf>
    <xf numFmtId="0" fontId="3" fillId="2" borderId="17" xfId="0" applyFont="1" applyFill="1" applyBorder="1" applyAlignment="1">
      <alignment horizontal="left" vertical="center" wrapText="1" indent="2"/>
    </xf>
    <xf numFmtId="0" fontId="0" fillId="3" borderId="0" xfId="0" applyFill="1"/>
    <xf numFmtId="0" fontId="3" fillId="2" borderId="27" xfId="0" applyFont="1" applyFill="1" applyBorder="1" applyAlignment="1">
      <alignment horizontal="center" vertical="center" wrapText="1"/>
    </xf>
    <xf numFmtId="0" fontId="3" fillId="0" borderId="26" xfId="0" applyFont="1" applyBorder="1" applyAlignment="1">
      <alignment vertical="center" wrapText="1"/>
    </xf>
    <xf numFmtId="0" fontId="3" fillId="0" borderId="28" xfId="0" applyFont="1" applyBorder="1" applyAlignment="1">
      <alignment vertical="center" wrapText="1"/>
    </xf>
    <xf numFmtId="0" fontId="11" fillId="0" borderId="11" xfId="0" applyFont="1" applyBorder="1"/>
    <xf numFmtId="164" fontId="11" fillId="0" borderId="11" xfId="1" applyNumberFormat="1" applyFont="1" applyBorder="1"/>
    <xf numFmtId="0" fontId="11" fillId="0" borderId="29" xfId="0" applyFont="1" applyBorder="1"/>
    <xf numFmtId="164" fontId="11" fillId="0" borderId="29" xfId="1" applyNumberFormat="1" applyFont="1" applyBorder="1"/>
    <xf numFmtId="0" fontId="13" fillId="0" borderId="0" xfId="0" applyFont="1" applyAlignment="1">
      <alignment horizontal="left"/>
    </xf>
    <xf numFmtId="0" fontId="3" fillId="4" borderId="12" xfId="0" applyFont="1" applyFill="1" applyBorder="1" applyAlignment="1">
      <alignment horizontal="center" vertical="center" wrapText="1"/>
    </xf>
    <xf numFmtId="0" fontId="17" fillId="0" borderId="0" xfId="0" applyFont="1"/>
    <xf numFmtId="164" fontId="0" fillId="0" borderId="0" xfId="0" applyNumberFormat="1"/>
    <xf numFmtId="0" fontId="18" fillId="0" borderId="0" xfId="0" applyFont="1" applyAlignment="1">
      <alignment vertical="center"/>
    </xf>
    <xf numFmtId="0" fontId="19" fillId="0" borderId="0" xfId="0" applyFont="1"/>
    <xf numFmtId="0" fontId="8" fillId="0" borderId="0" xfId="0" applyFont="1" applyAlignment="1">
      <alignment horizontal="left" vertical="top" wrapText="1"/>
    </xf>
    <xf numFmtId="0" fontId="21" fillId="2" borderId="5"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5" xfId="0" applyFont="1" applyFill="1" applyBorder="1" applyAlignment="1">
      <alignment horizontal="center" vertical="center"/>
    </xf>
    <xf numFmtId="0" fontId="22" fillId="0" borderId="0" xfId="0" applyFont="1" applyBorder="1"/>
    <xf numFmtId="9" fontId="19" fillId="0" borderId="0" xfId="0" applyNumberFormat="1" applyFont="1"/>
    <xf numFmtId="0" fontId="22" fillId="0" borderId="6" xfId="0" applyFont="1" applyBorder="1"/>
    <xf numFmtId="0" fontId="21" fillId="2" borderId="10"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3" fillId="0" borderId="0" xfId="0" applyFont="1" applyAlignment="1">
      <alignment horizontal="left" vertical="top" wrapText="1"/>
    </xf>
    <xf numFmtId="0" fontId="21" fillId="0" borderId="2" xfId="0" applyFont="1" applyFill="1" applyBorder="1" applyAlignment="1">
      <alignment horizontal="center" vertical="center" wrapText="1"/>
    </xf>
    <xf numFmtId="0" fontId="23" fillId="0" borderId="0" xfId="0" applyFont="1" applyFill="1" applyAlignment="1">
      <alignment horizontal="left" vertical="top" wrapText="1"/>
    </xf>
    <xf numFmtId="0" fontId="24" fillId="0" borderId="0" xfId="0" applyFont="1" applyBorder="1"/>
    <xf numFmtId="1" fontId="22" fillId="0" borderId="0" xfId="1" applyNumberFormat="1" applyFont="1" applyFill="1" applyBorder="1"/>
    <xf numFmtId="0" fontId="19" fillId="0" borderId="0" xfId="0" applyFont="1" applyFill="1"/>
    <xf numFmtId="9" fontId="19" fillId="0" borderId="0" xfId="0" applyNumberFormat="1" applyFont="1" applyFill="1"/>
    <xf numFmtId="1" fontId="22" fillId="0" borderId="0" xfId="1" applyNumberFormat="1" applyFont="1" applyBorder="1"/>
    <xf numFmtId="0" fontId="24" fillId="0" borderId="6" xfId="0" applyFont="1" applyBorder="1"/>
    <xf numFmtId="1" fontId="19" fillId="0" borderId="0" xfId="0" applyNumberFormat="1" applyFont="1"/>
    <xf numFmtId="0" fontId="22" fillId="0" borderId="6" xfId="0" applyFont="1" applyFill="1" applyBorder="1"/>
    <xf numFmtId="164" fontId="22" fillId="4" borderId="0" xfId="1" applyNumberFormat="1" applyFont="1" applyFill="1" applyBorder="1"/>
    <xf numFmtId="164" fontId="22" fillId="4" borderId="6" xfId="1" applyNumberFormat="1" applyFont="1" applyFill="1" applyBorder="1"/>
    <xf numFmtId="0" fontId="25" fillId="0" borderId="0" xfId="0" applyFont="1" applyAlignment="1">
      <alignment vertical="center"/>
    </xf>
    <xf numFmtId="0" fontId="0" fillId="0" borderId="0" xfId="0" applyFont="1"/>
    <xf numFmtId="0" fontId="12" fillId="2" borderId="6"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6" xfId="0" applyFont="1" applyFill="1" applyBorder="1" applyAlignment="1">
      <alignment horizontal="center" vertical="center"/>
    </xf>
    <xf numFmtId="164" fontId="0" fillId="0" borderId="0" xfId="0" applyNumberFormat="1" applyFont="1"/>
    <xf numFmtId="165" fontId="0" fillId="0" borderId="0" xfId="0" applyNumberFormat="1" applyFont="1"/>
    <xf numFmtId="0" fontId="14" fillId="0" borderId="0" xfId="0" applyFont="1" applyAlignment="1">
      <alignment horizontal="left" vertical="center"/>
    </xf>
    <xf numFmtId="0" fontId="19" fillId="0" borderId="0" xfId="0" applyNumberFormat="1" applyFont="1"/>
    <xf numFmtId="0" fontId="2" fillId="0" borderId="0" xfId="0" applyFont="1" applyAlignment="1">
      <alignment horizontal="left" vertical="top" wrapText="1"/>
    </xf>
    <xf numFmtId="0" fontId="2" fillId="0" borderId="0" xfId="0" applyFont="1" applyAlignment="1">
      <alignment horizontal="left" vertical="top" wrapText="1"/>
    </xf>
    <xf numFmtId="0" fontId="0" fillId="0" borderId="0" xfId="0" applyBorder="1"/>
    <xf numFmtId="164" fontId="0" fillId="0" borderId="0" xfId="1" applyNumberFormat="1" applyFont="1" applyBorder="1"/>
    <xf numFmtId="0" fontId="0" fillId="0" borderId="32" xfId="0" applyBorder="1"/>
    <xf numFmtId="164" fontId="0" fillId="0" borderId="32" xfId="1" applyNumberFormat="1" applyFont="1" applyBorder="1"/>
    <xf numFmtId="0" fontId="24" fillId="0" borderId="14" xfId="0" applyFont="1" applyFill="1" applyBorder="1"/>
    <xf numFmtId="0" fontId="20" fillId="0" borderId="0" xfId="0" applyFont="1" applyAlignment="1">
      <alignment horizontal="left" vertical="top"/>
    </xf>
    <xf numFmtId="0" fontId="26" fillId="0" borderId="0" xfId="0" applyFont="1" applyAlignment="1">
      <alignment horizontal="left" vertical="top"/>
    </xf>
    <xf numFmtId="0" fontId="0" fillId="0" borderId="32" xfId="0" applyFont="1" applyBorder="1"/>
    <xf numFmtId="0" fontId="27" fillId="0" borderId="0" xfId="0" applyFont="1"/>
    <xf numFmtId="0" fontId="28" fillId="0" borderId="0" xfId="0" applyFont="1" applyFill="1" applyBorder="1"/>
    <xf numFmtId="0" fontId="20" fillId="0" borderId="0" xfId="0" applyFont="1" applyAlignment="1">
      <alignment horizontal="left" vertical="top" wrapText="1"/>
    </xf>
    <xf numFmtId="0" fontId="12" fillId="2"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21" fillId="2" borderId="12"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0" fillId="0" borderId="0" xfId="0" applyFont="1" applyAlignment="1">
      <alignment horizontal="left" vertical="top" wrapText="1"/>
    </xf>
    <xf numFmtId="0" fontId="12" fillId="2" borderId="12" xfId="0" applyFont="1" applyFill="1" applyBorder="1" applyAlignment="1">
      <alignment vertical="center" wrapText="1"/>
    </xf>
    <xf numFmtId="0" fontId="12" fillId="2" borderId="13" xfId="0" applyFont="1" applyFill="1" applyBorder="1" applyAlignment="1">
      <alignment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4" fillId="0" borderId="0" xfId="0" applyFont="1" applyAlignment="1">
      <alignment horizontal="left" vertical="top" wrapText="1"/>
    </xf>
    <xf numFmtId="0" fontId="14" fillId="0" borderId="0" xfId="0" applyFont="1" applyAlignment="1">
      <alignment horizontal="left"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2" xfId="0" applyFont="1" applyFill="1" applyBorder="1" applyAlignment="1">
      <alignment vertical="center" wrapText="1"/>
    </xf>
    <xf numFmtId="0" fontId="3" fillId="2" borderId="15" xfId="0" applyFont="1" applyFill="1" applyBorder="1" applyAlignment="1">
      <alignment vertical="center" wrapText="1"/>
    </xf>
    <xf numFmtId="0" fontId="3" fillId="2" borderId="13" xfId="0" applyFont="1" applyFill="1" applyBorder="1" applyAlignment="1">
      <alignment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2" borderId="30" xfId="0" applyFont="1" applyFill="1" applyBorder="1" applyAlignment="1">
      <alignment horizontal="left" vertical="center" wrapText="1"/>
    </xf>
    <xf numFmtId="0" fontId="12" fillId="2" borderId="31" xfId="0" applyFont="1" applyFill="1" applyBorder="1" applyAlignment="1">
      <alignment horizontal="left" vertical="center" wrapText="1"/>
    </xf>
    <xf numFmtId="49" fontId="12" fillId="2" borderId="18" xfId="0" applyNumberFormat="1" applyFont="1" applyFill="1" applyBorder="1" applyAlignment="1">
      <alignment horizontal="center" vertical="center" wrapText="1"/>
    </xf>
    <xf numFmtId="49" fontId="12" fillId="2" borderId="19" xfId="0" applyNumberFormat="1" applyFont="1" applyFill="1" applyBorder="1" applyAlignment="1">
      <alignment horizontal="center" vertical="center" wrapText="1"/>
    </xf>
    <xf numFmtId="49" fontId="12" fillId="2" borderId="20"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1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3" fillId="2" borderId="16" xfId="0" applyFont="1" applyFill="1" applyBorder="1" applyAlignment="1">
      <alignment horizontal="left" vertical="center" wrapText="1"/>
    </xf>
    <xf numFmtId="0" fontId="3" fillId="2" borderId="23" xfId="0" applyFont="1" applyFill="1" applyBorder="1" applyAlignment="1">
      <alignment vertical="center" wrapText="1"/>
    </xf>
    <xf numFmtId="0" fontId="3" fillId="2" borderId="26" xfId="0" applyFont="1" applyFill="1" applyBorder="1" applyAlignment="1">
      <alignment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4" borderId="12" xfId="0" applyFont="1" applyFill="1" applyBorder="1" applyAlignment="1">
      <alignment vertical="center" wrapText="1"/>
    </xf>
    <xf numFmtId="0" fontId="3" fillId="4" borderId="15" xfId="0" applyFont="1" applyFill="1" applyBorder="1" applyAlignment="1">
      <alignment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164" fontId="22" fillId="3" borderId="0" xfId="1" applyNumberFormat="1" applyFont="1" applyFill="1" applyBorder="1"/>
    <xf numFmtId="0" fontId="22" fillId="0" borderId="0" xfId="0" applyFont="1"/>
    <xf numFmtId="0" fontId="12" fillId="0" borderId="0" xfId="0" applyFont="1" applyBorder="1"/>
    <xf numFmtId="0" fontId="12" fillId="0" borderId="6" xfId="0" applyFont="1" applyBorder="1"/>
    <xf numFmtId="0" fontId="21" fillId="0" borderId="14" xfId="0" applyFont="1" applyFill="1" applyBorder="1"/>
    <xf numFmtId="0" fontId="20" fillId="0" borderId="0" xfId="0" applyFont="1" applyAlignment="1">
      <alignment vertical="center"/>
    </xf>
    <xf numFmtId="0" fontId="20" fillId="0" borderId="0" xfId="0" applyFont="1" applyFill="1" applyAlignment="1">
      <alignment horizontal="left" vertical="top" wrapText="1"/>
    </xf>
    <xf numFmtId="0" fontId="20" fillId="0" borderId="0" xfId="0" applyFont="1" applyAlignment="1">
      <alignment vertical="top" wrapText="1"/>
    </xf>
  </cellXfs>
  <cellStyles count="3">
    <cellStyle name="Normal" xfId="0" builtinId="0"/>
    <cellStyle name="Normal 11"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zoomScaleNormal="100" workbookViewId="0">
      <selection activeCell="A4" sqref="A4"/>
    </sheetView>
  </sheetViews>
  <sheetFormatPr defaultColWidth="8.85546875" defaultRowHeight="15" x14ac:dyDescent="0.25"/>
  <cols>
    <col min="1" max="1" width="51.85546875" style="58" customWidth="1"/>
    <col min="2" max="3" width="12.5703125" style="58" customWidth="1"/>
    <col min="4" max="4" width="14.85546875" style="58" customWidth="1"/>
    <col min="5" max="5" width="12.5703125" style="58" customWidth="1"/>
    <col min="6" max="6" width="12.85546875" style="58" customWidth="1"/>
    <col min="7" max="7" width="15.140625" style="58" customWidth="1"/>
    <col min="8" max="8" width="8.85546875" style="58"/>
    <col min="9" max="9" width="28.7109375" style="58" customWidth="1"/>
    <col min="10" max="10" width="10.7109375" style="58" customWidth="1"/>
    <col min="11" max="16384" width="8.85546875" style="58"/>
  </cols>
  <sheetData>
    <row r="1" spans="1:15" ht="24.75" x14ac:dyDescent="0.25">
      <c r="A1" s="57" t="s">
        <v>33</v>
      </c>
      <c r="B1" s="57"/>
      <c r="C1" s="57"/>
      <c r="D1" s="57"/>
      <c r="E1" s="57"/>
      <c r="F1" s="57"/>
      <c r="G1" s="57"/>
    </row>
    <row r="2" spans="1:15" ht="30" customHeight="1" x14ac:dyDescent="0.25">
      <c r="A2" s="108" t="s">
        <v>75</v>
      </c>
      <c r="B2" s="108"/>
      <c r="C2" s="108"/>
      <c r="D2" s="108"/>
      <c r="E2" s="108"/>
      <c r="F2" s="108"/>
      <c r="G2" s="108"/>
    </row>
    <row r="3" spans="1:15" ht="16.899999999999999" customHeight="1" x14ac:dyDescent="0.25">
      <c r="A3" s="108" t="s">
        <v>13</v>
      </c>
      <c r="B3" s="108"/>
      <c r="C3" s="108"/>
      <c r="D3" s="108"/>
      <c r="E3" s="108"/>
      <c r="F3" s="108"/>
      <c r="G3" s="108"/>
    </row>
    <row r="4" spans="1:15" ht="13.15" customHeight="1" x14ac:dyDescent="0.25">
      <c r="A4" s="98" t="s">
        <v>86</v>
      </c>
      <c r="B4" s="98"/>
      <c r="C4" s="98"/>
      <c r="D4" s="98"/>
      <c r="E4" s="98"/>
      <c r="F4" s="98"/>
      <c r="G4" s="98"/>
    </row>
    <row r="6" spans="1:15" ht="19.5" thickBot="1" x14ac:dyDescent="0.3">
      <c r="A6" s="59">
        <v>2017</v>
      </c>
    </row>
    <row r="7" spans="1:15" ht="15.75" thickBot="1" x14ac:dyDescent="0.3">
      <c r="A7" s="106" t="s">
        <v>0</v>
      </c>
      <c r="B7" s="60"/>
      <c r="C7" s="60" t="s">
        <v>1</v>
      </c>
      <c r="D7" s="61"/>
      <c r="E7" s="60"/>
      <c r="F7" s="62" t="s">
        <v>2</v>
      </c>
      <c r="G7" s="60"/>
    </row>
    <row r="8" spans="1:15" s="69" customFormat="1" ht="25.9" customHeight="1" thickBot="1" x14ac:dyDescent="0.3">
      <c r="A8" s="107"/>
      <c r="B8" s="66" t="s">
        <v>3</v>
      </c>
      <c r="C8" s="60" t="s">
        <v>4</v>
      </c>
      <c r="D8" s="67" t="s">
        <v>5</v>
      </c>
      <c r="E8" s="66" t="s">
        <v>3</v>
      </c>
      <c r="F8" s="62" t="s">
        <v>4</v>
      </c>
      <c r="G8" s="68" t="s">
        <v>5</v>
      </c>
      <c r="J8" s="70"/>
      <c r="K8" s="71"/>
      <c r="L8" s="71"/>
      <c r="M8" s="70"/>
    </row>
    <row r="9" spans="1:15" ht="16.5" x14ac:dyDescent="0.3">
      <c r="A9" s="72" t="s">
        <v>77</v>
      </c>
      <c r="B9" s="63">
        <v>127</v>
      </c>
      <c r="C9" s="63">
        <v>55</v>
      </c>
      <c r="D9" s="80">
        <f>C9/B9</f>
        <v>0.43307086614173229</v>
      </c>
      <c r="E9" s="63">
        <v>460</v>
      </c>
      <c r="F9" s="63">
        <v>245</v>
      </c>
      <c r="G9" s="80">
        <f>F9/E9</f>
        <v>0.53260869565217395</v>
      </c>
      <c r="J9" s="73"/>
      <c r="K9" s="74"/>
      <c r="L9" s="75"/>
      <c r="M9" s="73"/>
      <c r="O9" s="64"/>
    </row>
    <row r="10" spans="1:15" ht="16.5" x14ac:dyDescent="0.3">
      <c r="A10" s="72" t="s">
        <v>9</v>
      </c>
      <c r="B10" s="63">
        <v>107</v>
      </c>
      <c r="C10" s="63">
        <v>41</v>
      </c>
      <c r="D10" s="80">
        <f>C10/B10</f>
        <v>0.38317757009345793</v>
      </c>
      <c r="E10" s="63">
        <v>186</v>
      </c>
      <c r="F10" s="63">
        <v>49</v>
      </c>
      <c r="G10" s="80">
        <f>F10/E10</f>
        <v>0.26344086021505375</v>
      </c>
      <c r="J10" s="76"/>
      <c r="L10" s="64"/>
      <c r="M10" s="76"/>
      <c r="O10" s="64"/>
    </row>
    <row r="11" spans="1:15" ht="16.5" x14ac:dyDescent="0.3">
      <c r="A11" s="72" t="s">
        <v>10</v>
      </c>
      <c r="B11" s="63">
        <v>26</v>
      </c>
      <c r="C11" s="63">
        <v>4</v>
      </c>
      <c r="D11" s="80">
        <f t="shared" ref="D11:D17" si="0">C11/B11</f>
        <v>0.15384615384615385</v>
      </c>
      <c r="E11" s="63">
        <v>86</v>
      </c>
      <c r="F11" s="63">
        <v>13</v>
      </c>
      <c r="G11" s="80">
        <f t="shared" ref="G11:G17" si="1">F11/E11</f>
        <v>0.15116279069767441</v>
      </c>
      <c r="J11" s="76"/>
      <c r="L11" s="64"/>
      <c r="M11" s="76"/>
      <c r="O11" s="64"/>
    </row>
    <row r="12" spans="1:15" ht="16.5" x14ac:dyDescent="0.3">
      <c r="A12" s="72" t="s">
        <v>7</v>
      </c>
      <c r="B12" s="63">
        <v>435</v>
      </c>
      <c r="C12" s="63">
        <v>77</v>
      </c>
      <c r="D12" s="80">
        <f t="shared" si="0"/>
        <v>0.17701149425287357</v>
      </c>
      <c r="E12" s="63">
        <v>760</v>
      </c>
      <c r="F12" s="63">
        <v>123</v>
      </c>
      <c r="G12" s="80">
        <f t="shared" si="1"/>
        <v>0.1618421052631579</v>
      </c>
      <c r="J12" s="76"/>
      <c r="L12" s="64"/>
      <c r="M12" s="76"/>
      <c r="O12" s="64"/>
    </row>
    <row r="13" spans="1:15" ht="16.5" x14ac:dyDescent="0.3">
      <c r="A13" s="72" t="s">
        <v>8</v>
      </c>
      <c r="B13" s="63">
        <v>42</v>
      </c>
      <c r="C13" s="63">
        <v>14</v>
      </c>
      <c r="D13" s="80">
        <f t="shared" si="0"/>
        <v>0.33333333333333331</v>
      </c>
      <c r="E13" s="63">
        <v>65</v>
      </c>
      <c r="F13" s="63">
        <v>26</v>
      </c>
      <c r="G13" s="80">
        <f t="shared" si="1"/>
        <v>0.4</v>
      </c>
      <c r="J13" s="76"/>
      <c r="L13" s="64"/>
      <c r="M13" s="76"/>
      <c r="O13" s="64"/>
    </row>
    <row r="14" spans="1:15" ht="16.5" x14ac:dyDescent="0.3">
      <c r="A14" s="72" t="s">
        <v>6</v>
      </c>
      <c r="B14" s="63">
        <v>2798</v>
      </c>
      <c r="C14" s="63">
        <v>490</v>
      </c>
      <c r="D14" s="80">
        <f t="shared" si="0"/>
        <v>0.17512508934953538</v>
      </c>
      <c r="E14" s="63">
        <v>8290</v>
      </c>
      <c r="F14" s="63">
        <v>1501</v>
      </c>
      <c r="G14" s="80">
        <f t="shared" si="1"/>
        <v>0.1810615199034982</v>
      </c>
      <c r="J14" s="76"/>
      <c r="L14" s="90"/>
      <c r="M14" s="76"/>
      <c r="O14" s="64"/>
    </row>
    <row r="15" spans="1:15" ht="16.5" x14ac:dyDescent="0.3">
      <c r="A15" s="72" t="s">
        <v>78</v>
      </c>
      <c r="B15" s="63">
        <v>19</v>
      </c>
      <c r="C15" s="63">
        <v>10</v>
      </c>
      <c r="D15" s="80">
        <f t="shared" si="0"/>
        <v>0.52631578947368418</v>
      </c>
      <c r="E15" s="63">
        <v>117</v>
      </c>
      <c r="F15" s="63">
        <v>87</v>
      </c>
      <c r="G15" s="80">
        <f t="shared" si="1"/>
        <v>0.74358974358974361</v>
      </c>
      <c r="J15" s="76"/>
      <c r="L15" s="90"/>
      <c r="M15" s="76"/>
      <c r="O15" s="64"/>
    </row>
    <row r="16" spans="1:15" ht="17.25" thickBot="1" x14ac:dyDescent="0.35">
      <c r="A16" s="77" t="s">
        <v>11</v>
      </c>
      <c r="B16" s="79">
        <v>124</v>
      </c>
      <c r="C16" s="79">
        <v>37</v>
      </c>
      <c r="D16" s="80">
        <f t="shared" si="0"/>
        <v>0.29838709677419356</v>
      </c>
      <c r="E16" s="65">
        <v>512</v>
      </c>
      <c r="F16" s="65">
        <v>215</v>
      </c>
      <c r="G16" s="81">
        <f t="shared" si="1"/>
        <v>0.419921875</v>
      </c>
      <c r="J16" s="76"/>
      <c r="M16" s="76"/>
      <c r="O16" s="64"/>
    </row>
    <row r="17" spans="1:15" ht="17.25" thickBot="1" x14ac:dyDescent="0.35">
      <c r="A17" s="97" t="s">
        <v>27</v>
      </c>
      <c r="B17" s="151">
        <v>356</v>
      </c>
      <c r="C17" s="151">
        <v>111</v>
      </c>
      <c r="D17" s="80">
        <f t="shared" si="0"/>
        <v>0.31179775280898875</v>
      </c>
      <c r="E17" s="151">
        <v>1567</v>
      </c>
      <c r="F17" s="151">
        <v>481</v>
      </c>
      <c r="G17" s="81">
        <f t="shared" si="1"/>
        <v>0.30695596681557114</v>
      </c>
      <c r="O17" s="78"/>
    </row>
    <row r="18" spans="1:15" ht="16.5" x14ac:dyDescent="0.3">
      <c r="A18" s="102" t="s">
        <v>85</v>
      </c>
      <c r="D18" s="150"/>
    </row>
  </sheetData>
  <sortState ref="A23:G30">
    <sortCondition ref="A22:A30"/>
  </sortState>
  <mergeCells count="3">
    <mergeCell ref="A7:A8"/>
    <mergeCell ref="A2:G2"/>
    <mergeCell ref="A3:G3"/>
  </mergeCells>
  <pageMargins left="0.7" right="0.7" top="0.75" bottom="0.75" header="0.3" footer="0.3"/>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Normal="100" workbookViewId="0">
      <selection activeCell="A4" sqref="A4"/>
    </sheetView>
  </sheetViews>
  <sheetFormatPr defaultColWidth="8.85546875" defaultRowHeight="15" x14ac:dyDescent="0.25"/>
  <cols>
    <col min="1" max="1" width="50.5703125" style="83" customWidth="1"/>
    <col min="2" max="5" width="15.140625" style="83" customWidth="1"/>
    <col min="6" max="6" width="16.85546875" style="83" customWidth="1"/>
    <col min="7" max="7" width="8.85546875" style="83"/>
    <col min="8" max="8" width="27" style="83" customWidth="1"/>
    <col min="9" max="16384" width="8.85546875" style="83"/>
  </cols>
  <sheetData>
    <row r="1" spans="1:13" ht="24.75" x14ac:dyDescent="0.25">
      <c r="A1" s="82" t="s">
        <v>34</v>
      </c>
      <c r="B1" s="82"/>
      <c r="C1" s="82"/>
      <c r="D1" s="82"/>
      <c r="E1" s="82"/>
      <c r="F1" s="82"/>
    </row>
    <row r="2" spans="1:13" ht="24" customHeight="1" x14ac:dyDescent="0.25">
      <c r="A2" s="114" t="s">
        <v>12</v>
      </c>
      <c r="B2" s="114"/>
      <c r="C2" s="114"/>
      <c r="D2" s="114"/>
      <c r="E2" s="114"/>
      <c r="F2" s="114"/>
    </row>
    <row r="3" spans="1:13" ht="11.45" customHeight="1" x14ac:dyDescent="0.25">
      <c r="A3" s="115" t="s">
        <v>13</v>
      </c>
      <c r="B3" s="115"/>
      <c r="C3" s="115"/>
      <c r="D3" s="115"/>
      <c r="E3" s="115"/>
      <c r="F3" s="115"/>
    </row>
    <row r="4" spans="1:13" ht="11.45" customHeight="1" x14ac:dyDescent="0.25">
      <c r="A4" s="98" t="s">
        <v>86</v>
      </c>
      <c r="B4" s="89"/>
      <c r="C4" s="89"/>
      <c r="D4" s="89"/>
      <c r="E4" s="89"/>
      <c r="F4" s="89"/>
    </row>
    <row r="6" spans="1:13" ht="19.5" thickBot="1" x14ac:dyDescent="0.35">
      <c r="A6" s="18">
        <v>2017</v>
      </c>
    </row>
    <row r="7" spans="1:13" ht="15.75" thickBot="1" x14ac:dyDescent="0.3">
      <c r="A7" s="109" t="s">
        <v>0</v>
      </c>
      <c r="B7" s="111" t="s">
        <v>3</v>
      </c>
      <c r="C7" s="112"/>
      <c r="D7" s="113"/>
      <c r="E7" s="111" t="s">
        <v>14</v>
      </c>
      <c r="F7" s="113"/>
    </row>
    <row r="8" spans="1:13" ht="15.75" thickBot="1" x14ac:dyDescent="0.3">
      <c r="A8" s="110"/>
      <c r="B8" s="84" t="s">
        <v>1</v>
      </c>
      <c r="C8" s="104" t="s">
        <v>18</v>
      </c>
      <c r="D8" s="105" t="s">
        <v>15</v>
      </c>
      <c r="E8" s="85" t="s">
        <v>1</v>
      </c>
      <c r="F8" s="86" t="s">
        <v>18</v>
      </c>
    </row>
    <row r="9" spans="1:13" ht="16.5" x14ac:dyDescent="0.3">
      <c r="A9" s="152" t="s">
        <v>77</v>
      </c>
      <c r="B9" s="11">
        <v>127</v>
      </c>
      <c r="C9" s="11">
        <v>460</v>
      </c>
      <c r="D9" s="11">
        <v>587</v>
      </c>
      <c r="E9" s="25">
        <f>B9/D9</f>
        <v>0.21635434412265758</v>
      </c>
      <c r="F9" s="25">
        <f>C9/D9</f>
        <v>0.78364565587734247</v>
      </c>
      <c r="H9" s="87"/>
      <c r="L9" s="88"/>
      <c r="M9" s="88"/>
    </row>
    <row r="10" spans="1:13" ht="16.5" x14ac:dyDescent="0.3">
      <c r="A10" s="152" t="s">
        <v>9</v>
      </c>
      <c r="B10" s="11">
        <v>107</v>
      </c>
      <c r="C10" s="11">
        <v>186</v>
      </c>
      <c r="D10" s="11">
        <v>293</v>
      </c>
      <c r="E10" s="25">
        <f t="shared" ref="E10:E16" si="0">B10/D10</f>
        <v>0.3651877133105802</v>
      </c>
      <c r="F10" s="25">
        <f t="shared" ref="F10:F16" si="1">C10/D10</f>
        <v>0.6348122866894198</v>
      </c>
      <c r="H10" s="87"/>
      <c r="L10" s="88"/>
      <c r="M10" s="88"/>
    </row>
    <row r="11" spans="1:13" ht="16.5" x14ac:dyDescent="0.3">
      <c r="A11" s="152" t="s">
        <v>10</v>
      </c>
      <c r="B11" s="11">
        <v>26</v>
      </c>
      <c r="C11" s="11">
        <v>86</v>
      </c>
      <c r="D11" s="11">
        <v>112</v>
      </c>
      <c r="E11" s="25">
        <f t="shared" si="0"/>
        <v>0.23214285714285715</v>
      </c>
      <c r="F11" s="25">
        <f t="shared" si="1"/>
        <v>0.7678571428571429</v>
      </c>
      <c r="H11" s="87"/>
      <c r="L11" s="88"/>
      <c r="M11" s="88"/>
    </row>
    <row r="12" spans="1:13" ht="16.5" x14ac:dyDescent="0.3">
      <c r="A12" s="152" t="s">
        <v>7</v>
      </c>
      <c r="B12" s="11">
        <v>435</v>
      </c>
      <c r="C12" s="11">
        <v>760</v>
      </c>
      <c r="D12" s="11">
        <v>1195</v>
      </c>
      <c r="E12" s="25">
        <f t="shared" si="0"/>
        <v>0.36401673640167365</v>
      </c>
      <c r="F12" s="25">
        <f t="shared" si="1"/>
        <v>0.63598326359832635</v>
      </c>
      <c r="H12" s="87"/>
      <c r="L12" s="88"/>
      <c r="M12" s="88"/>
    </row>
    <row r="13" spans="1:13" ht="16.5" x14ac:dyDescent="0.3">
      <c r="A13" s="152" t="s">
        <v>8</v>
      </c>
      <c r="B13" s="11">
        <v>42</v>
      </c>
      <c r="C13" s="11">
        <v>65</v>
      </c>
      <c r="D13" s="11">
        <v>107</v>
      </c>
      <c r="E13" s="25">
        <f t="shared" si="0"/>
        <v>0.3925233644859813</v>
      </c>
      <c r="F13" s="25">
        <f t="shared" si="1"/>
        <v>0.60747663551401865</v>
      </c>
      <c r="H13" s="87"/>
      <c r="L13" s="88"/>
      <c r="M13" s="88"/>
    </row>
    <row r="14" spans="1:13" ht="16.5" x14ac:dyDescent="0.3">
      <c r="A14" s="152" t="s">
        <v>6</v>
      </c>
      <c r="B14" s="11">
        <v>2798</v>
      </c>
      <c r="C14" s="11">
        <v>8290</v>
      </c>
      <c r="D14" s="11">
        <v>11088</v>
      </c>
      <c r="E14" s="25">
        <f t="shared" si="0"/>
        <v>0.25234487734487737</v>
      </c>
      <c r="F14" s="25">
        <f t="shared" si="1"/>
        <v>0.74765512265512268</v>
      </c>
      <c r="H14" s="87"/>
      <c r="L14" s="88"/>
      <c r="M14" s="88"/>
    </row>
    <row r="15" spans="1:13" ht="16.5" x14ac:dyDescent="0.3">
      <c r="A15" s="152" t="s">
        <v>78</v>
      </c>
      <c r="B15" s="11">
        <v>19</v>
      </c>
      <c r="C15" s="11">
        <v>117</v>
      </c>
      <c r="D15" s="11">
        <v>136</v>
      </c>
      <c r="E15" s="25">
        <f t="shared" si="0"/>
        <v>0.13970588235294118</v>
      </c>
      <c r="F15" s="25">
        <f t="shared" si="1"/>
        <v>0.86029411764705888</v>
      </c>
      <c r="H15" s="87"/>
      <c r="L15" s="88"/>
      <c r="M15" s="88"/>
    </row>
    <row r="16" spans="1:13" ht="17.25" thickBot="1" x14ac:dyDescent="0.35">
      <c r="A16" s="153" t="s">
        <v>11</v>
      </c>
      <c r="B16" s="12">
        <v>124</v>
      </c>
      <c r="C16" s="12">
        <v>512</v>
      </c>
      <c r="D16" s="12">
        <v>636</v>
      </c>
      <c r="E16" s="26">
        <f t="shared" si="0"/>
        <v>0.19496855345911951</v>
      </c>
      <c r="F16" s="26">
        <f t="shared" si="1"/>
        <v>0.80503144654088055</v>
      </c>
      <c r="H16" s="87"/>
      <c r="L16" s="88"/>
      <c r="M16" s="88"/>
    </row>
    <row r="17" spans="1:8" ht="17.25" thickBot="1" x14ac:dyDescent="0.35">
      <c r="A17" s="154" t="s">
        <v>27</v>
      </c>
      <c r="B17" s="40">
        <v>356</v>
      </c>
      <c r="C17" s="40">
        <v>1567</v>
      </c>
      <c r="D17" s="40">
        <v>1923</v>
      </c>
      <c r="E17" s="26">
        <f t="shared" ref="E17" si="2">B17/D17</f>
        <v>0.18512740509620385</v>
      </c>
      <c r="F17" s="26">
        <f t="shared" ref="F17" si="3">C17/D17</f>
        <v>0.81487259490379615</v>
      </c>
      <c r="H17" s="87"/>
    </row>
    <row r="18" spans="1:8" ht="15.75" x14ac:dyDescent="0.3">
      <c r="A18" s="102" t="s">
        <v>85</v>
      </c>
    </row>
  </sheetData>
  <mergeCells count="5">
    <mergeCell ref="A7:A8"/>
    <mergeCell ref="B7:D7"/>
    <mergeCell ref="E7:F7"/>
    <mergeCell ref="A2:F2"/>
    <mergeCell ref="A3:F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selection activeCell="A4" sqref="A4"/>
    </sheetView>
  </sheetViews>
  <sheetFormatPr defaultRowHeight="15" x14ac:dyDescent="0.25"/>
  <cols>
    <col min="1" max="1" width="51.7109375" customWidth="1"/>
    <col min="2" max="3" width="12.5703125" customWidth="1"/>
    <col min="4" max="4" width="14.85546875" customWidth="1"/>
    <col min="5" max="5" width="12.5703125" customWidth="1"/>
    <col min="6" max="6" width="15.5703125" customWidth="1"/>
    <col min="7" max="7" width="14.7109375" customWidth="1"/>
    <col min="9" max="9" width="36.28515625" customWidth="1"/>
  </cols>
  <sheetData>
    <row r="1" spans="1:15" ht="24.75" x14ac:dyDescent="0.25">
      <c r="A1" s="57" t="s">
        <v>29</v>
      </c>
      <c r="B1" s="2"/>
      <c r="C1" s="2"/>
      <c r="D1" s="2"/>
      <c r="E1" s="2"/>
      <c r="F1" s="2"/>
      <c r="G1" s="2"/>
    </row>
    <row r="2" spans="1:15" x14ac:dyDescent="0.25">
      <c r="A2" s="155" t="s">
        <v>16</v>
      </c>
    </row>
    <row r="3" spans="1:15" x14ac:dyDescent="0.25">
      <c r="A3" s="155" t="s">
        <v>13</v>
      </c>
    </row>
    <row r="4" spans="1:15" x14ac:dyDescent="0.25">
      <c r="A4" s="98" t="s">
        <v>86</v>
      </c>
    </row>
    <row r="5" spans="1:15" x14ac:dyDescent="0.25">
      <c r="A5" s="98"/>
    </row>
    <row r="6" spans="1:15" ht="16.5" thickBot="1" x14ac:dyDescent="0.3">
      <c r="A6" s="17">
        <v>2017</v>
      </c>
    </row>
    <row r="7" spans="1:15" ht="15.75" thickBot="1" x14ac:dyDescent="0.3">
      <c r="A7" s="120" t="s">
        <v>0</v>
      </c>
      <c r="B7" s="7"/>
      <c r="C7" s="7" t="s">
        <v>1</v>
      </c>
      <c r="D7" s="8"/>
      <c r="E7" s="7"/>
      <c r="F7" s="4" t="s">
        <v>2</v>
      </c>
      <c r="G7" s="8"/>
    </row>
    <row r="8" spans="1:15" x14ac:dyDescent="0.25">
      <c r="A8" s="121"/>
      <c r="B8" s="123" t="s">
        <v>3</v>
      </c>
      <c r="C8" s="125" t="s">
        <v>4</v>
      </c>
      <c r="D8" s="127" t="s">
        <v>5</v>
      </c>
      <c r="E8" s="123" t="s">
        <v>3</v>
      </c>
      <c r="F8" s="116" t="s">
        <v>4</v>
      </c>
      <c r="G8" s="118" t="s">
        <v>5</v>
      </c>
    </row>
    <row r="9" spans="1:15" ht="15.75" thickBot="1" x14ac:dyDescent="0.3">
      <c r="A9" s="122"/>
      <c r="B9" s="124"/>
      <c r="C9" s="126"/>
      <c r="D9" s="128"/>
      <c r="E9" s="124"/>
      <c r="F9" s="117"/>
      <c r="G9" s="119"/>
    </row>
    <row r="10" spans="1:15" ht="16.5" x14ac:dyDescent="0.3">
      <c r="A10" s="14" t="s">
        <v>77</v>
      </c>
      <c r="B10" s="11">
        <v>4</v>
      </c>
      <c r="C10" s="11">
        <v>2</v>
      </c>
      <c r="D10" s="19">
        <f>C10/B10</f>
        <v>0.5</v>
      </c>
      <c r="E10" s="11">
        <v>15</v>
      </c>
      <c r="F10" s="11">
        <v>7</v>
      </c>
      <c r="G10" s="19">
        <f>F10/E10</f>
        <v>0.46666666666666667</v>
      </c>
      <c r="H10" s="58"/>
      <c r="L10" s="56"/>
      <c r="O10" s="56"/>
    </row>
    <row r="11" spans="1:15" ht="16.5" x14ac:dyDescent="0.3">
      <c r="A11" s="14" t="s">
        <v>9</v>
      </c>
      <c r="B11" s="11">
        <v>107</v>
      </c>
      <c r="C11" s="11">
        <v>41</v>
      </c>
      <c r="D11" s="19">
        <f t="shared" ref="D11:D17" si="0">C11/B11</f>
        <v>0.38317757009345793</v>
      </c>
      <c r="E11" s="11">
        <v>186</v>
      </c>
      <c r="F11" s="11">
        <v>49</v>
      </c>
      <c r="G11" s="19">
        <f t="shared" ref="G11:G17" si="1">F11/E11</f>
        <v>0.26344086021505375</v>
      </c>
      <c r="H11" s="58"/>
      <c r="L11" s="56"/>
      <c r="O11" s="56"/>
    </row>
    <row r="12" spans="1:15" ht="16.5" x14ac:dyDescent="0.3">
      <c r="A12" s="14" t="s">
        <v>10</v>
      </c>
      <c r="B12" s="11">
        <v>26</v>
      </c>
      <c r="C12" s="11">
        <v>4</v>
      </c>
      <c r="D12" s="19">
        <f t="shared" si="0"/>
        <v>0.15384615384615385</v>
      </c>
      <c r="E12" s="11">
        <v>86</v>
      </c>
      <c r="F12" s="11">
        <v>13</v>
      </c>
      <c r="G12" s="19">
        <f t="shared" si="1"/>
        <v>0.15116279069767441</v>
      </c>
      <c r="H12" s="58"/>
      <c r="L12" s="56"/>
      <c r="O12" s="56"/>
    </row>
    <row r="13" spans="1:15" ht="16.5" x14ac:dyDescent="0.3">
      <c r="A13" s="14" t="s">
        <v>7</v>
      </c>
      <c r="B13" s="11">
        <v>435</v>
      </c>
      <c r="C13" s="11">
        <v>77</v>
      </c>
      <c r="D13" s="19">
        <f t="shared" si="0"/>
        <v>0.17701149425287357</v>
      </c>
      <c r="E13" s="11">
        <v>760</v>
      </c>
      <c r="F13" s="11">
        <v>123</v>
      </c>
      <c r="G13" s="19">
        <f t="shared" si="1"/>
        <v>0.1618421052631579</v>
      </c>
      <c r="H13" s="58"/>
      <c r="L13" s="56"/>
      <c r="O13" s="56"/>
    </row>
    <row r="14" spans="1:15" ht="16.5" x14ac:dyDescent="0.3">
      <c r="A14" s="14" t="s">
        <v>8</v>
      </c>
      <c r="B14" s="11">
        <v>15</v>
      </c>
      <c r="C14" s="11">
        <v>4</v>
      </c>
      <c r="D14" s="19">
        <f t="shared" si="0"/>
        <v>0.26666666666666666</v>
      </c>
      <c r="E14" s="11">
        <v>16</v>
      </c>
      <c r="F14" s="11">
        <v>7</v>
      </c>
      <c r="G14" s="19">
        <f t="shared" si="1"/>
        <v>0.4375</v>
      </c>
      <c r="H14" s="58"/>
      <c r="L14" s="56"/>
      <c r="O14" s="56"/>
    </row>
    <row r="15" spans="1:15" ht="16.5" x14ac:dyDescent="0.3">
      <c r="A15" s="14" t="s">
        <v>6</v>
      </c>
      <c r="B15" s="11">
        <v>865</v>
      </c>
      <c r="C15" s="11">
        <v>153</v>
      </c>
      <c r="D15" s="19">
        <f t="shared" si="0"/>
        <v>0.176878612716763</v>
      </c>
      <c r="E15" s="11">
        <v>2670</v>
      </c>
      <c r="F15" s="11">
        <v>475</v>
      </c>
      <c r="G15" s="19">
        <f t="shared" si="1"/>
        <v>0.17790262172284643</v>
      </c>
      <c r="H15" s="58"/>
      <c r="L15" s="56"/>
      <c r="O15" s="56"/>
    </row>
    <row r="16" spans="1:15" ht="16.5" x14ac:dyDescent="0.3">
      <c r="A16" s="14" t="s">
        <v>78</v>
      </c>
      <c r="B16" s="11">
        <v>2</v>
      </c>
      <c r="C16" s="11">
        <v>0</v>
      </c>
      <c r="D16" s="19">
        <f t="shared" si="0"/>
        <v>0</v>
      </c>
      <c r="E16" s="11">
        <v>3</v>
      </c>
      <c r="F16" s="11">
        <v>3</v>
      </c>
      <c r="G16" s="19">
        <f t="shared" si="1"/>
        <v>1</v>
      </c>
      <c r="H16" s="58"/>
      <c r="L16" s="56"/>
      <c r="O16" s="56"/>
    </row>
    <row r="17" spans="1:15" ht="16.5" x14ac:dyDescent="0.3">
      <c r="A17" s="14" t="s">
        <v>11</v>
      </c>
      <c r="B17" s="11">
        <v>5</v>
      </c>
      <c r="C17" s="11">
        <v>1</v>
      </c>
      <c r="D17" s="19">
        <f t="shared" si="0"/>
        <v>0.2</v>
      </c>
      <c r="E17" s="11">
        <v>21</v>
      </c>
      <c r="F17" s="11">
        <v>8</v>
      </c>
      <c r="G17" s="19">
        <f t="shared" si="1"/>
        <v>0.38095238095238093</v>
      </c>
      <c r="H17" s="58"/>
      <c r="L17" s="56"/>
      <c r="O17" s="56"/>
    </row>
    <row r="18" spans="1:15" ht="17.25" thickBot="1" x14ac:dyDescent="0.35">
      <c r="A18" s="15" t="s">
        <v>27</v>
      </c>
      <c r="B18" s="12">
        <v>29</v>
      </c>
      <c r="C18" s="12">
        <v>11</v>
      </c>
      <c r="D18" s="20">
        <f>C18/B18</f>
        <v>0.37931034482758619</v>
      </c>
      <c r="E18" s="12">
        <v>150</v>
      </c>
      <c r="F18" s="12">
        <v>37</v>
      </c>
      <c r="G18" s="20">
        <f>F18/E18</f>
        <v>0.24666666666666667</v>
      </c>
      <c r="H18" s="58"/>
      <c r="L18" s="56"/>
      <c r="O18" s="56"/>
    </row>
    <row r="19" spans="1:15" x14ac:dyDescent="0.25">
      <c r="H19" s="58"/>
    </row>
  </sheetData>
  <mergeCells count="7">
    <mergeCell ref="F8:F9"/>
    <mergeCell ref="G8:G9"/>
    <mergeCell ref="A7:A9"/>
    <mergeCell ref="B8:B9"/>
    <mergeCell ref="C8:C9"/>
    <mergeCell ref="D8:D9"/>
    <mergeCell ref="E8:E9"/>
  </mergeCells>
  <pageMargins left="0.7" right="0.7" top="0.75" bottom="0.75" header="0.3" footer="0.3"/>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tabSelected="1" zoomScaleNormal="100" workbookViewId="0">
      <selection activeCell="B17" sqref="B17"/>
    </sheetView>
  </sheetViews>
  <sheetFormatPr defaultColWidth="15.7109375" defaultRowHeight="15" x14ac:dyDescent="0.25"/>
  <cols>
    <col min="1" max="1" width="53.42578125" customWidth="1"/>
    <col min="5" max="5" width="17.28515625" customWidth="1"/>
    <col min="7" max="7" width="4.5703125" customWidth="1"/>
    <col min="8" max="8" width="37.5703125" customWidth="1"/>
  </cols>
  <sheetData>
    <row r="1" spans="1:13" ht="24.75" x14ac:dyDescent="0.25">
      <c r="A1" s="57" t="s">
        <v>28</v>
      </c>
      <c r="B1" s="57"/>
      <c r="C1" s="57"/>
      <c r="D1" s="57"/>
      <c r="E1" s="57"/>
      <c r="F1" s="57"/>
      <c r="G1" s="58"/>
    </row>
    <row r="2" spans="1:13" x14ac:dyDescent="0.25">
      <c r="A2" s="155" t="s">
        <v>16</v>
      </c>
      <c r="B2" s="58"/>
      <c r="C2" s="58"/>
      <c r="D2" s="74"/>
      <c r="E2" s="58"/>
      <c r="F2" s="58"/>
      <c r="G2" s="58"/>
    </row>
    <row r="3" spans="1:13" x14ac:dyDescent="0.25">
      <c r="A3" s="155" t="s">
        <v>13</v>
      </c>
      <c r="B3" s="58"/>
      <c r="C3" s="58"/>
      <c r="D3" s="74"/>
      <c r="E3" s="58"/>
      <c r="F3" s="58"/>
      <c r="G3" s="58"/>
    </row>
    <row r="4" spans="1:13" x14ac:dyDescent="0.25">
      <c r="A4" s="98" t="s">
        <v>86</v>
      </c>
      <c r="B4" s="58"/>
      <c r="C4" s="58"/>
      <c r="D4" s="58"/>
      <c r="E4" s="58"/>
      <c r="F4" s="58"/>
      <c r="G4" s="58"/>
    </row>
    <row r="5" spans="1:13" x14ac:dyDescent="0.25">
      <c r="A5" s="99"/>
    </row>
    <row r="6" spans="1:13" ht="16.5" thickBot="1" x14ac:dyDescent="0.3">
      <c r="A6" s="17">
        <v>2017</v>
      </c>
    </row>
    <row r="7" spans="1:13" ht="15.75" thickBot="1" x14ac:dyDescent="0.3">
      <c r="A7" s="120" t="s">
        <v>0</v>
      </c>
      <c r="B7" s="129" t="s">
        <v>3</v>
      </c>
      <c r="C7" s="130"/>
      <c r="D7" s="131"/>
      <c r="E7" s="129" t="s">
        <v>14</v>
      </c>
      <c r="F7" s="131"/>
    </row>
    <row r="8" spans="1:13" ht="15.75" thickBot="1" x14ac:dyDescent="0.3">
      <c r="A8" s="122"/>
      <c r="B8" s="10" t="s">
        <v>1</v>
      </c>
      <c r="C8" s="7" t="s">
        <v>18</v>
      </c>
      <c r="D8" s="8" t="s">
        <v>15</v>
      </c>
      <c r="E8" s="23" t="s">
        <v>1</v>
      </c>
      <c r="F8" s="24" t="s">
        <v>18</v>
      </c>
    </row>
    <row r="9" spans="1:13" ht="16.5" x14ac:dyDescent="0.3">
      <c r="A9" s="14" t="s">
        <v>77</v>
      </c>
      <c r="B9" s="11">
        <v>4</v>
      </c>
      <c r="C9" s="11">
        <v>15</v>
      </c>
      <c r="D9" s="11">
        <f>SUM(B9:C9)</f>
        <v>19</v>
      </c>
      <c r="E9" s="25">
        <f>B9/D9</f>
        <v>0.21052631578947367</v>
      </c>
      <c r="F9" s="25">
        <f>C9/D9</f>
        <v>0.78947368421052633</v>
      </c>
      <c r="L9" s="56"/>
      <c r="M9" s="56"/>
    </row>
    <row r="10" spans="1:13" ht="16.5" x14ac:dyDescent="0.3">
      <c r="A10" s="14" t="s">
        <v>9</v>
      </c>
      <c r="B10" s="11">
        <v>107</v>
      </c>
      <c r="C10" s="11">
        <v>186</v>
      </c>
      <c r="D10" s="11">
        <f t="shared" ref="D10:D14" si="0">SUM(B10:C10)</f>
        <v>293</v>
      </c>
      <c r="E10" s="25">
        <f t="shared" ref="E10:E15" si="1">B10/D10</f>
        <v>0.3651877133105802</v>
      </c>
      <c r="F10" s="25">
        <f t="shared" ref="F10:F15" si="2">C10/D10</f>
        <v>0.6348122866894198</v>
      </c>
      <c r="L10" s="56"/>
      <c r="M10" s="56"/>
    </row>
    <row r="11" spans="1:13" ht="16.5" x14ac:dyDescent="0.3">
      <c r="A11" s="14" t="s">
        <v>10</v>
      </c>
      <c r="B11" s="11">
        <v>26</v>
      </c>
      <c r="C11" s="11">
        <v>86</v>
      </c>
      <c r="D11" s="11">
        <f t="shared" si="0"/>
        <v>112</v>
      </c>
      <c r="E11" s="25">
        <f t="shared" si="1"/>
        <v>0.23214285714285715</v>
      </c>
      <c r="F11" s="25">
        <f t="shared" si="2"/>
        <v>0.7678571428571429</v>
      </c>
      <c r="L11" s="56"/>
      <c r="M11" s="56"/>
    </row>
    <row r="12" spans="1:13" ht="16.5" x14ac:dyDescent="0.3">
      <c r="A12" s="14" t="s">
        <v>7</v>
      </c>
      <c r="B12" s="11">
        <v>435</v>
      </c>
      <c r="C12" s="11">
        <v>760</v>
      </c>
      <c r="D12" s="11">
        <f t="shared" si="0"/>
        <v>1195</v>
      </c>
      <c r="E12" s="25">
        <f t="shared" si="1"/>
        <v>0.36401673640167365</v>
      </c>
      <c r="F12" s="25">
        <f t="shared" si="2"/>
        <v>0.63598326359832635</v>
      </c>
      <c r="L12" s="56"/>
      <c r="M12" s="56"/>
    </row>
    <row r="13" spans="1:13" ht="16.5" x14ac:dyDescent="0.3">
      <c r="A13" s="14" t="s">
        <v>8</v>
      </c>
      <c r="B13" s="11">
        <v>15</v>
      </c>
      <c r="C13" s="11">
        <v>16</v>
      </c>
      <c r="D13" s="11">
        <f t="shared" si="0"/>
        <v>31</v>
      </c>
      <c r="E13" s="25">
        <f t="shared" si="1"/>
        <v>0.4838709677419355</v>
      </c>
      <c r="F13" s="25">
        <f t="shared" si="2"/>
        <v>0.5161290322580645</v>
      </c>
      <c r="L13" s="56"/>
      <c r="M13" s="56"/>
    </row>
    <row r="14" spans="1:13" ht="16.5" x14ac:dyDescent="0.3">
      <c r="A14" s="14" t="s">
        <v>6</v>
      </c>
      <c r="B14" s="11">
        <v>865</v>
      </c>
      <c r="C14" s="11">
        <v>2670</v>
      </c>
      <c r="D14" s="11">
        <f t="shared" si="0"/>
        <v>3535</v>
      </c>
      <c r="E14" s="25">
        <f t="shared" si="1"/>
        <v>0.24469589816124471</v>
      </c>
      <c r="F14" s="25">
        <f t="shared" si="2"/>
        <v>0.75530410183875529</v>
      </c>
      <c r="L14" s="56"/>
      <c r="M14" s="56"/>
    </row>
    <row r="15" spans="1:13" ht="16.5" x14ac:dyDescent="0.3">
      <c r="A15" s="14" t="s">
        <v>78</v>
      </c>
      <c r="B15" s="11">
        <v>2</v>
      </c>
      <c r="C15" s="11">
        <v>3</v>
      </c>
      <c r="D15" s="11">
        <f>SUM(B15:C15)</f>
        <v>5</v>
      </c>
      <c r="E15" s="25">
        <f t="shared" si="1"/>
        <v>0.4</v>
      </c>
      <c r="F15" s="25">
        <f t="shared" si="2"/>
        <v>0.6</v>
      </c>
      <c r="L15" s="56"/>
      <c r="M15" s="56"/>
    </row>
    <row r="16" spans="1:13" ht="16.5" x14ac:dyDescent="0.3">
      <c r="A16" s="14" t="s">
        <v>11</v>
      </c>
      <c r="B16" s="11">
        <v>5</v>
      </c>
      <c r="C16" s="11">
        <v>21</v>
      </c>
      <c r="D16" s="11">
        <f t="shared" ref="D16:D17" si="3">SUM(B16:C16)</f>
        <v>26</v>
      </c>
      <c r="E16" s="25">
        <f t="shared" ref="E16:E17" si="4">B16/D16</f>
        <v>0.19230769230769232</v>
      </c>
      <c r="F16" s="25">
        <f t="shared" ref="F16:F17" si="5">C16/D16</f>
        <v>0.80769230769230771</v>
      </c>
      <c r="L16" s="56"/>
      <c r="M16" s="56"/>
    </row>
    <row r="17" spans="1:13" ht="17.25" thickBot="1" x14ac:dyDescent="0.35">
      <c r="A17" s="15" t="s">
        <v>27</v>
      </c>
      <c r="B17" s="12">
        <v>29</v>
      </c>
      <c r="C17" s="12">
        <v>150</v>
      </c>
      <c r="D17" s="11">
        <f t="shared" si="3"/>
        <v>179</v>
      </c>
      <c r="E17" s="25">
        <f t="shared" si="4"/>
        <v>0.16201117318435754</v>
      </c>
      <c r="F17" s="25">
        <f t="shared" si="5"/>
        <v>0.83798882681564246</v>
      </c>
      <c r="L17" s="56"/>
      <c r="M17" s="56"/>
    </row>
    <row r="18" spans="1:13" ht="16.5" x14ac:dyDescent="0.3">
      <c r="D18" s="29"/>
    </row>
  </sheetData>
  <mergeCells count="3">
    <mergeCell ref="A7:A8"/>
    <mergeCell ref="B7:D7"/>
    <mergeCell ref="E7:F7"/>
  </mergeCells>
  <pageMargins left="0.7" right="0.7" top="0.75" bottom="0.75" header="0.3" footer="0.3"/>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opLeftCell="A10" zoomScaleNormal="100" workbookViewId="0">
      <selection activeCell="N17" sqref="N17"/>
    </sheetView>
  </sheetViews>
  <sheetFormatPr defaultRowHeight="15" x14ac:dyDescent="0.25"/>
  <cols>
    <col min="1" max="1" width="53.42578125" customWidth="1"/>
    <col min="2" max="3" width="12.5703125" customWidth="1"/>
    <col min="4" max="4" width="12.85546875" customWidth="1"/>
    <col min="5" max="5" width="14.42578125" customWidth="1"/>
    <col min="6" max="6" width="12.5703125" customWidth="1"/>
    <col min="7" max="7" width="14" customWidth="1"/>
    <col min="8" max="9" width="10.28515625" customWidth="1"/>
  </cols>
  <sheetData>
    <row r="1" spans="1:15" ht="24.75" x14ac:dyDescent="0.25">
      <c r="A1" s="57" t="s">
        <v>30</v>
      </c>
      <c r="B1" s="57"/>
      <c r="C1" s="57"/>
      <c r="D1" s="57"/>
      <c r="E1" s="57"/>
      <c r="F1" s="57"/>
      <c r="G1" s="57"/>
    </row>
    <row r="2" spans="1:15" ht="29.25" customHeight="1" x14ac:dyDescent="0.25">
      <c r="A2" s="108" t="s">
        <v>12</v>
      </c>
      <c r="B2" s="108"/>
      <c r="C2" s="108"/>
      <c r="D2" s="108"/>
      <c r="E2" s="108"/>
      <c r="F2" s="108"/>
      <c r="G2" s="108"/>
      <c r="H2" s="1"/>
    </row>
    <row r="3" spans="1:15" x14ac:dyDescent="0.25">
      <c r="A3" s="108" t="s">
        <v>35</v>
      </c>
      <c r="B3" s="108"/>
      <c r="C3" s="108"/>
      <c r="D3" s="108"/>
      <c r="E3" s="108"/>
      <c r="F3" s="108"/>
      <c r="G3" s="108"/>
    </row>
    <row r="4" spans="1:15" ht="40.5" customHeight="1" x14ac:dyDescent="0.25">
      <c r="A4" s="156" t="s">
        <v>84</v>
      </c>
      <c r="B4" s="156"/>
      <c r="C4" s="156"/>
      <c r="D4" s="156"/>
      <c r="E4" s="156"/>
      <c r="F4" s="156"/>
      <c r="G4" s="156"/>
      <c r="H4" s="101"/>
    </row>
    <row r="5" spans="1:15" ht="16.149999999999999" customHeight="1" x14ac:dyDescent="0.25">
      <c r="A5" s="98" t="s">
        <v>87</v>
      </c>
      <c r="B5" s="103"/>
      <c r="C5" s="103"/>
      <c r="D5" s="103"/>
      <c r="E5" s="103"/>
      <c r="F5" s="103"/>
      <c r="G5" s="103"/>
    </row>
    <row r="6" spans="1:15" ht="16.149999999999999" customHeight="1" x14ac:dyDescent="0.25">
      <c r="A6" s="99"/>
      <c r="B6" s="92"/>
      <c r="C6" s="92"/>
      <c r="D6" s="92"/>
      <c r="E6" s="92"/>
      <c r="F6" s="92"/>
      <c r="G6" s="92"/>
    </row>
    <row r="7" spans="1:15" ht="16.5" thickBot="1" x14ac:dyDescent="0.3">
      <c r="A7" s="17">
        <v>2017</v>
      </c>
    </row>
    <row r="8" spans="1:15" ht="15.75" thickBot="1" x14ac:dyDescent="0.3">
      <c r="A8" s="120" t="s">
        <v>17</v>
      </c>
      <c r="B8" s="129" t="s">
        <v>1</v>
      </c>
      <c r="C8" s="130"/>
      <c r="D8" s="131"/>
      <c r="E8" s="7"/>
      <c r="F8" s="7" t="s">
        <v>2</v>
      </c>
      <c r="G8" s="8"/>
    </row>
    <row r="9" spans="1:15" x14ac:dyDescent="0.25">
      <c r="A9" s="121"/>
      <c r="B9" s="123" t="s">
        <v>3</v>
      </c>
      <c r="C9" s="125" t="s">
        <v>4</v>
      </c>
      <c r="D9" s="127" t="s">
        <v>5</v>
      </c>
      <c r="E9" s="123" t="s">
        <v>3</v>
      </c>
      <c r="F9" s="125" t="s">
        <v>4</v>
      </c>
      <c r="G9" s="127" t="s">
        <v>5</v>
      </c>
    </row>
    <row r="10" spans="1:15" ht="15.75" thickBot="1" x14ac:dyDescent="0.3">
      <c r="A10" s="122"/>
      <c r="B10" s="124"/>
      <c r="C10" s="126"/>
      <c r="D10" s="128"/>
      <c r="E10" s="124"/>
      <c r="F10" s="126"/>
      <c r="G10" s="128"/>
    </row>
    <row r="11" spans="1:15" ht="16.5" x14ac:dyDescent="0.3">
      <c r="A11" s="21" t="s">
        <v>48</v>
      </c>
      <c r="B11" s="11">
        <v>76</v>
      </c>
      <c r="C11" s="11">
        <v>18</v>
      </c>
      <c r="D11" s="19">
        <f>C11/B11</f>
        <v>0.23684210526315788</v>
      </c>
      <c r="E11" s="11">
        <v>480</v>
      </c>
      <c r="F11" s="11">
        <v>92</v>
      </c>
      <c r="G11" s="27">
        <f>F11/E11</f>
        <v>0.19166666666666668</v>
      </c>
      <c r="L11" s="56"/>
      <c r="O11" s="56"/>
    </row>
    <row r="12" spans="1:15" ht="16.5" x14ac:dyDescent="0.3">
      <c r="A12" s="21" t="s">
        <v>49</v>
      </c>
      <c r="B12" s="11">
        <v>173</v>
      </c>
      <c r="C12" s="11">
        <v>64</v>
      </c>
      <c r="D12" s="19">
        <f t="shared" ref="D12:D32" si="0">C12/B12</f>
        <v>0.36994219653179189</v>
      </c>
      <c r="E12" s="11">
        <v>1135</v>
      </c>
      <c r="F12" s="11">
        <v>382</v>
      </c>
      <c r="G12" s="27">
        <f t="shared" ref="G12:G32" si="1">F12/E12</f>
        <v>0.3365638766519824</v>
      </c>
      <c r="L12" s="56"/>
      <c r="O12" s="56"/>
    </row>
    <row r="13" spans="1:15" ht="16.5" x14ac:dyDescent="0.3">
      <c r="A13" s="21" t="s">
        <v>50</v>
      </c>
      <c r="B13" s="11">
        <v>181</v>
      </c>
      <c r="C13" s="11">
        <v>49</v>
      </c>
      <c r="D13" s="19">
        <f t="shared" si="0"/>
        <v>0.27071823204419887</v>
      </c>
      <c r="E13" s="11">
        <v>842</v>
      </c>
      <c r="F13" s="11">
        <v>252</v>
      </c>
      <c r="G13" s="27">
        <f t="shared" si="1"/>
        <v>0.29928741092636579</v>
      </c>
      <c r="L13" s="56"/>
      <c r="O13" s="56"/>
    </row>
    <row r="14" spans="1:15" ht="16.5" x14ac:dyDescent="0.3">
      <c r="A14" s="21" t="s">
        <v>51</v>
      </c>
      <c r="B14" s="11">
        <v>168</v>
      </c>
      <c r="C14" s="11">
        <v>44</v>
      </c>
      <c r="D14" s="19">
        <f t="shared" si="0"/>
        <v>0.26190476190476192</v>
      </c>
      <c r="E14" s="11">
        <v>743</v>
      </c>
      <c r="F14" s="11">
        <v>189</v>
      </c>
      <c r="G14" s="27">
        <f t="shared" si="1"/>
        <v>0.25437415881561237</v>
      </c>
      <c r="L14" s="56"/>
      <c r="O14" s="56"/>
    </row>
    <row r="15" spans="1:15" ht="16.5" x14ac:dyDescent="0.3">
      <c r="A15" s="21" t="s">
        <v>52</v>
      </c>
      <c r="B15" s="11">
        <v>123</v>
      </c>
      <c r="C15" s="11">
        <v>22</v>
      </c>
      <c r="D15" s="19">
        <f t="shared" si="0"/>
        <v>0.17886178861788618</v>
      </c>
      <c r="E15" s="11">
        <v>358</v>
      </c>
      <c r="F15" s="11">
        <v>79</v>
      </c>
      <c r="G15" s="27">
        <f t="shared" si="1"/>
        <v>0.2206703910614525</v>
      </c>
      <c r="L15" s="56"/>
      <c r="O15" s="56"/>
    </row>
    <row r="16" spans="1:15" ht="16.5" x14ac:dyDescent="0.3">
      <c r="A16" s="21" t="s">
        <v>53</v>
      </c>
      <c r="B16" s="11">
        <v>435</v>
      </c>
      <c r="C16" s="11">
        <v>94</v>
      </c>
      <c r="D16" s="19">
        <f t="shared" si="0"/>
        <v>0.2160919540229885</v>
      </c>
      <c r="E16" s="11">
        <v>1346</v>
      </c>
      <c r="F16" s="11">
        <v>251</v>
      </c>
      <c r="G16" s="27">
        <f t="shared" si="1"/>
        <v>0.18647845468053492</v>
      </c>
      <c r="L16" s="56"/>
      <c r="O16" s="56"/>
    </row>
    <row r="17" spans="1:15" ht="16.5" x14ac:dyDescent="0.3">
      <c r="A17" s="21" t="s">
        <v>54</v>
      </c>
      <c r="B17" s="11">
        <v>68</v>
      </c>
      <c r="C17" s="11">
        <v>9</v>
      </c>
      <c r="D17" s="19">
        <f t="shared" si="0"/>
        <v>0.13235294117647059</v>
      </c>
      <c r="E17" s="11">
        <v>241</v>
      </c>
      <c r="F17" s="11">
        <v>39</v>
      </c>
      <c r="G17" s="27">
        <f t="shared" si="1"/>
        <v>0.16182572614107885</v>
      </c>
      <c r="L17" s="56"/>
      <c r="O17" s="56"/>
    </row>
    <row r="18" spans="1:15" ht="16.5" x14ac:dyDescent="0.3">
      <c r="A18" s="21" t="s">
        <v>55</v>
      </c>
      <c r="B18" s="11">
        <v>140</v>
      </c>
      <c r="C18" s="11">
        <v>25</v>
      </c>
      <c r="D18" s="19">
        <f t="shared" si="0"/>
        <v>0.17857142857142858</v>
      </c>
      <c r="E18" s="11">
        <v>877</v>
      </c>
      <c r="F18" s="11">
        <v>152</v>
      </c>
      <c r="G18" s="27">
        <f t="shared" si="1"/>
        <v>0.1733181299885975</v>
      </c>
      <c r="L18" s="56"/>
      <c r="O18" s="56"/>
    </row>
    <row r="19" spans="1:15" ht="16.5" x14ac:dyDescent="0.3">
      <c r="A19" s="21" t="s">
        <v>56</v>
      </c>
      <c r="B19" s="11">
        <v>368</v>
      </c>
      <c r="C19" s="11">
        <v>65</v>
      </c>
      <c r="D19" s="19">
        <f t="shared" si="0"/>
        <v>0.1766304347826087</v>
      </c>
      <c r="E19" s="11">
        <v>2679</v>
      </c>
      <c r="F19" s="11">
        <v>649</v>
      </c>
      <c r="G19" s="27">
        <f t="shared" si="1"/>
        <v>0.24225457260171707</v>
      </c>
      <c r="L19" s="56"/>
      <c r="O19" s="56"/>
    </row>
    <row r="20" spans="1:15" ht="16.5" x14ac:dyDescent="0.3">
      <c r="A20" s="21" t="s">
        <v>57</v>
      </c>
      <c r="B20" s="11">
        <v>136</v>
      </c>
      <c r="C20" s="11">
        <v>25</v>
      </c>
      <c r="D20" s="19">
        <f t="shared" si="0"/>
        <v>0.18382352941176472</v>
      </c>
      <c r="E20" s="11">
        <v>477</v>
      </c>
      <c r="F20" s="11">
        <v>86</v>
      </c>
      <c r="G20" s="27">
        <f t="shared" si="1"/>
        <v>0.18029350104821804</v>
      </c>
      <c r="L20" s="56"/>
      <c r="O20" s="56"/>
    </row>
    <row r="21" spans="1:15" ht="16.5" x14ac:dyDescent="0.3">
      <c r="A21" s="21" t="s">
        <v>58</v>
      </c>
      <c r="B21" s="11">
        <v>314</v>
      </c>
      <c r="C21" s="11">
        <v>73</v>
      </c>
      <c r="D21" s="19">
        <f t="shared" si="0"/>
        <v>0.23248407643312102</v>
      </c>
      <c r="E21" s="11">
        <v>408</v>
      </c>
      <c r="F21" s="11">
        <v>90</v>
      </c>
      <c r="G21" s="27">
        <f t="shared" si="1"/>
        <v>0.22058823529411764</v>
      </c>
      <c r="L21" s="56"/>
      <c r="O21" s="56"/>
    </row>
    <row r="22" spans="1:15" ht="16.5" x14ac:dyDescent="0.3">
      <c r="A22" s="21" t="s">
        <v>59</v>
      </c>
      <c r="B22" s="11">
        <v>75</v>
      </c>
      <c r="C22" s="11">
        <v>3</v>
      </c>
      <c r="D22" s="19">
        <f t="shared" si="0"/>
        <v>0.04</v>
      </c>
      <c r="E22" s="11">
        <v>131</v>
      </c>
      <c r="F22" s="11">
        <v>10</v>
      </c>
      <c r="G22" s="27">
        <f t="shared" si="1"/>
        <v>7.6335877862595422E-2</v>
      </c>
      <c r="L22" s="56"/>
      <c r="O22" s="56"/>
    </row>
    <row r="23" spans="1:15" ht="16.5" x14ac:dyDescent="0.3">
      <c r="A23" s="21" t="s">
        <v>60</v>
      </c>
      <c r="B23" s="11">
        <v>184</v>
      </c>
      <c r="C23" s="11">
        <v>22</v>
      </c>
      <c r="D23" s="19">
        <f t="shared" si="0"/>
        <v>0.11956521739130435</v>
      </c>
      <c r="E23" s="11">
        <v>153</v>
      </c>
      <c r="F23" s="11">
        <v>28</v>
      </c>
      <c r="G23" s="27">
        <f t="shared" si="1"/>
        <v>0.18300653594771241</v>
      </c>
      <c r="L23" s="56"/>
      <c r="O23" s="56"/>
    </row>
    <row r="24" spans="1:15" ht="16.5" x14ac:dyDescent="0.3">
      <c r="A24" s="21" t="s">
        <v>61</v>
      </c>
      <c r="B24" s="11">
        <v>60</v>
      </c>
      <c r="C24" s="11">
        <v>15</v>
      </c>
      <c r="D24" s="19">
        <f t="shared" si="0"/>
        <v>0.25</v>
      </c>
      <c r="E24" s="11">
        <v>230</v>
      </c>
      <c r="F24" s="11">
        <v>68</v>
      </c>
      <c r="G24" s="27">
        <f t="shared" si="1"/>
        <v>0.29565217391304349</v>
      </c>
      <c r="L24" s="56"/>
      <c r="O24" s="56"/>
    </row>
    <row r="25" spans="1:15" ht="16.5" x14ac:dyDescent="0.3">
      <c r="A25" s="21" t="s">
        <v>62</v>
      </c>
      <c r="B25" s="11">
        <v>130</v>
      </c>
      <c r="C25" s="11">
        <v>8</v>
      </c>
      <c r="D25" s="19">
        <f t="shared" si="0"/>
        <v>6.1538461538461542E-2</v>
      </c>
      <c r="E25" s="11">
        <v>240</v>
      </c>
      <c r="F25" s="11">
        <v>14</v>
      </c>
      <c r="G25" s="27">
        <f t="shared" si="1"/>
        <v>5.8333333333333334E-2</v>
      </c>
      <c r="L25" s="56"/>
      <c r="O25" s="56"/>
    </row>
    <row r="26" spans="1:15" ht="16.5" x14ac:dyDescent="0.3">
      <c r="A26" s="21" t="s">
        <v>63</v>
      </c>
      <c r="B26" s="11">
        <v>432</v>
      </c>
      <c r="C26" s="11">
        <v>99</v>
      </c>
      <c r="D26" s="19">
        <f t="shared" si="0"/>
        <v>0.22916666666666666</v>
      </c>
      <c r="E26" s="11">
        <v>455</v>
      </c>
      <c r="F26" s="11">
        <v>85</v>
      </c>
      <c r="G26" s="27">
        <f t="shared" si="1"/>
        <v>0.18681318681318682</v>
      </c>
      <c r="L26" s="56"/>
      <c r="O26" s="56"/>
    </row>
    <row r="27" spans="1:15" ht="16.5" x14ac:dyDescent="0.3">
      <c r="A27" s="21" t="s">
        <v>64</v>
      </c>
      <c r="B27" s="11">
        <v>293</v>
      </c>
      <c r="C27" s="11">
        <v>52</v>
      </c>
      <c r="D27" s="19">
        <f t="shared" si="0"/>
        <v>0.17747440273037543</v>
      </c>
      <c r="E27" s="11">
        <v>388</v>
      </c>
      <c r="F27" s="11">
        <v>67</v>
      </c>
      <c r="G27" s="27">
        <f t="shared" si="1"/>
        <v>0.17268041237113402</v>
      </c>
      <c r="L27" s="56"/>
      <c r="O27" s="56"/>
    </row>
    <row r="28" spans="1:15" ht="16.5" x14ac:dyDescent="0.3">
      <c r="A28" s="21" t="s">
        <v>65</v>
      </c>
      <c r="B28" s="11">
        <v>133</v>
      </c>
      <c r="C28" s="11">
        <v>18</v>
      </c>
      <c r="D28" s="19">
        <f t="shared" si="0"/>
        <v>0.13533834586466165</v>
      </c>
      <c r="E28" s="11">
        <v>143</v>
      </c>
      <c r="F28" s="11">
        <v>22</v>
      </c>
      <c r="G28" s="27">
        <f t="shared" si="1"/>
        <v>0.15384615384615385</v>
      </c>
      <c r="L28" s="56"/>
      <c r="O28" s="56"/>
    </row>
    <row r="29" spans="1:15" ht="16.5" x14ac:dyDescent="0.3">
      <c r="A29" s="21" t="s">
        <v>66</v>
      </c>
      <c r="B29" s="11">
        <v>111</v>
      </c>
      <c r="C29" s="11">
        <v>19</v>
      </c>
      <c r="D29" s="19">
        <f t="shared" si="0"/>
        <v>0.17117117117117117</v>
      </c>
      <c r="E29" s="11">
        <v>116</v>
      </c>
      <c r="F29" s="11">
        <v>30</v>
      </c>
      <c r="G29" s="27">
        <f t="shared" si="1"/>
        <v>0.25862068965517243</v>
      </c>
      <c r="L29" s="56"/>
      <c r="O29" s="56"/>
    </row>
    <row r="30" spans="1:15" ht="16.5" x14ac:dyDescent="0.3">
      <c r="A30" s="21" t="s">
        <v>67</v>
      </c>
      <c r="B30" s="11">
        <v>205</v>
      </c>
      <c r="C30" s="11">
        <v>42</v>
      </c>
      <c r="D30" s="19">
        <f t="shared" si="0"/>
        <v>0.20487804878048779</v>
      </c>
      <c r="E30" s="11">
        <v>222</v>
      </c>
      <c r="F30" s="11">
        <v>37</v>
      </c>
      <c r="G30" s="27">
        <f t="shared" si="1"/>
        <v>0.16666666666666666</v>
      </c>
      <c r="L30" s="56"/>
      <c r="O30" s="56"/>
    </row>
    <row r="31" spans="1:15" ht="16.5" x14ac:dyDescent="0.3">
      <c r="A31" s="21" t="s">
        <v>68</v>
      </c>
      <c r="B31" s="11">
        <v>164</v>
      </c>
      <c r="C31" s="11">
        <v>55</v>
      </c>
      <c r="D31" s="19">
        <f t="shared" si="0"/>
        <v>0.33536585365853661</v>
      </c>
      <c r="E31" s="11">
        <v>247</v>
      </c>
      <c r="F31" s="11">
        <v>96</v>
      </c>
      <c r="G31" s="27">
        <f t="shared" si="1"/>
        <v>0.38866396761133604</v>
      </c>
      <c r="L31" s="56"/>
      <c r="O31" s="56"/>
    </row>
    <row r="32" spans="1:15" ht="17.25" thickBot="1" x14ac:dyDescent="0.35">
      <c r="A32" s="22" t="s">
        <v>69</v>
      </c>
      <c r="B32" s="12">
        <v>65</v>
      </c>
      <c r="C32" s="12">
        <v>18</v>
      </c>
      <c r="D32" s="20">
        <f t="shared" si="0"/>
        <v>0.27692307692307694</v>
      </c>
      <c r="E32" s="12">
        <v>132</v>
      </c>
      <c r="F32" s="12">
        <v>22</v>
      </c>
      <c r="G32" s="28">
        <f t="shared" si="1"/>
        <v>0.16666666666666666</v>
      </c>
      <c r="L32" s="56"/>
      <c r="O32" s="56"/>
    </row>
  </sheetData>
  <mergeCells count="11">
    <mergeCell ref="A3:G3"/>
    <mergeCell ref="A2:G2"/>
    <mergeCell ref="A4:G4"/>
    <mergeCell ref="G9:G10"/>
    <mergeCell ref="E9:E10"/>
    <mergeCell ref="F9:F10"/>
    <mergeCell ref="A8:A10"/>
    <mergeCell ref="B8:D8"/>
    <mergeCell ref="B9:B10"/>
    <mergeCell ref="C9:C10"/>
    <mergeCell ref="D9:D10"/>
  </mergeCells>
  <pageMargins left="0.7" right="0.7" top="0.75" bottom="0.75" header="0.3" footer="0.3"/>
  <pageSetup paperSize="9" scale="8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4"/>
  <sheetViews>
    <sheetView zoomScale="102" zoomScaleNormal="102" workbookViewId="0">
      <selection activeCell="A23" sqref="A23:V26"/>
    </sheetView>
  </sheetViews>
  <sheetFormatPr defaultRowHeight="24.75" x14ac:dyDescent="0.25"/>
  <cols>
    <col min="1" max="1" width="15.140625" customWidth="1"/>
    <col min="2" max="22" width="11.7109375" customWidth="1"/>
    <col min="23" max="23" width="11" style="9" customWidth="1"/>
    <col min="24" max="24" width="9.140625" style="9"/>
    <col min="26" max="26" width="11.7109375" customWidth="1"/>
  </cols>
  <sheetData>
    <row r="1" spans="1:36" s="2" customFormat="1" x14ac:dyDescent="0.25">
      <c r="A1" s="57" t="s">
        <v>36</v>
      </c>
      <c r="B1" s="57"/>
      <c r="C1" s="57"/>
      <c r="D1" s="57"/>
      <c r="E1" s="57"/>
      <c r="F1" s="57"/>
      <c r="G1" s="57"/>
      <c r="H1" s="57"/>
      <c r="I1" s="57"/>
      <c r="J1" s="57"/>
      <c r="K1" s="57"/>
      <c r="L1" s="57"/>
      <c r="M1" s="57"/>
      <c r="N1" s="57"/>
      <c r="O1" s="57"/>
      <c r="P1" s="57"/>
      <c r="Q1" s="57"/>
      <c r="R1" s="57"/>
      <c r="S1" s="57"/>
      <c r="T1" s="57"/>
      <c r="U1" s="57"/>
      <c r="V1" s="57"/>
    </row>
    <row r="2" spans="1:36" ht="15" customHeight="1" x14ac:dyDescent="0.25">
      <c r="A2" s="108" t="s">
        <v>82</v>
      </c>
      <c r="B2" s="108"/>
      <c r="C2" s="108"/>
      <c r="D2" s="108"/>
      <c r="E2" s="108"/>
      <c r="F2" s="108"/>
      <c r="G2" s="108"/>
      <c r="H2" s="108"/>
      <c r="I2" s="108"/>
      <c r="J2" s="108"/>
      <c r="K2" s="108"/>
      <c r="L2" s="108"/>
      <c r="M2" s="108"/>
      <c r="N2" s="108"/>
      <c r="O2" s="108"/>
      <c r="P2" s="108"/>
      <c r="Q2" s="108"/>
      <c r="R2" s="108"/>
      <c r="S2" s="108"/>
      <c r="T2" s="108"/>
      <c r="U2" s="58"/>
      <c r="V2" s="58"/>
      <c r="Y2" s="9"/>
      <c r="Z2" s="9"/>
      <c r="AA2" s="9"/>
      <c r="AB2" s="9"/>
      <c r="AC2" s="9"/>
      <c r="AD2" s="9"/>
      <c r="AE2" s="9"/>
      <c r="AF2" s="9"/>
      <c r="AG2" s="9"/>
      <c r="AH2" s="9"/>
      <c r="AI2" s="9"/>
      <c r="AJ2" s="9"/>
    </row>
    <row r="3" spans="1:36" ht="30" customHeight="1" x14ac:dyDescent="0.25">
      <c r="A3" s="108" t="s">
        <v>80</v>
      </c>
      <c r="B3" s="108"/>
      <c r="C3" s="108"/>
      <c r="D3" s="108"/>
      <c r="E3" s="108"/>
      <c r="F3" s="108"/>
      <c r="G3" s="108"/>
      <c r="H3" s="108"/>
      <c r="I3" s="108"/>
      <c r="J3" s="108"/>
      <c r="K3" s="108"/>
      <c r="L3" s="108"/>
      <c r="M3" s="108"/>
      <c r="N3" s="108"/>
      <c r="O3" s="108"/>
      <c r="P3" s="108"/>
      <c r="Q3" s="108"/>
      <c r="R3" s="108"/>
      <c r="S3" s="108"/>
      <c r="T3" s="108"/>
      <c r="U3" s="108"/>
      <c r="V3" s="108"/>
      <c r="Y3" s="9"/>
      <c r="Z3" s="9"/>
      <c r="AA3" s="9"/>
      <c r="AB3" s="9"/>
      <c r="AC3" s="9"/>
      <c r="AD3" s="9"/>
      <c r="AE3" s="9"/>
      <c r="AF3" s="9"/>
      <c r="AG3" s="9"/>
      <c r="AH3" s="9"/>
      <c r="AI3" s="9"/>
      <c r="AJ3" s="9"/>
    </row>
    <row r="4" spans="1:36" ht="15" customHeight="1" x14ac:dyDescent="0.25">
      <c r="A4" s="108" t="s">
        <v>79</v>
      </c>
      <c r="B4" s="108"/>
      <c r="C4" s="108"/>
      <c r="D4" s="108"/>
      <c r="E4" s="108"/>
      <c r="F4" s="108"/>
      <c r="G4" s="108"/>
      <c r="H4" s="108"/>
      <c r="I4" s="108"/>
      <c r="J4" s="108"/>
      <c r="K4" s="108"/>
      <c r="L4" s="108"/>
      <c r="M4" s="108"/>
      <c r="N4" s="108"/>
      <c r="O4" s="108"/>
      <c r="P4" s="108"/>
      <c r="Q4" s="108"/>
      <c r="R4" s="108"/>
      <c r="S4" s="108"/>
      <c r="T4" s="108"/>
      <c r="U4" s="108"/>
      <c r="V4" s="108"/>
      <c r="Y4" s="9"/>
      <c r="Z4" s="9"/>
      <c r="AA4" s="9"/>
      <c r="AB4" s="9"/>
      <c r="AC4" s="9"/>
      <c r="AD4" s="9"/>
      <c r="AE4" s="9"/>
      <c r="AF4" s="9"/>
      <c r="AG4" s="9"/>
      <c r="AH4" s="9"/>
      <c r="AI4" s="9"/>
      <c r="AJ4" s="9"/>
    </row>
    <row r="5" spans="1:36" ht="15" customHeight="1" x14ac:dyDescent="0.25">
      <c r="A5" s="32"/>
      <c r="B5" s="30"/>
      <c r="C5" s="30"/>
      <c r="D5" s="31"/>
      <c r="E5" s="30"/>
      <c r="F5" s="30"/>
      <c r="G5" s="31"/>
      <c r="H5" s="30"/>
      <c r="I5" s="30"/>
      <c r="J5" s="31"/>
      <c r="K5" s="30"/>
      <c r="L5" s="30"/>
      <c r="M5" s="31"/>
      <c r="N5" s="30"/>
      <c r="O5" s="30"/>
      <c r="P5" s="31"/>
      <c r="Q5" s="30"/>
      <c r="R5" s="30"/>
      <c r="S5" s="31"/>
      <c r="T5" s="30"/>
      <c r="U5" s="30"/>
      <c r="V5" s="31"/>
      <c r="Y5" s="9"/>
      <c r="Z5" s="9"/>
      <c r="AA5" s="9"/>
      <c r="AB5" s="9"/>
      <c r="AC5" s="9"/>
      <c r="AD5" s="9"/>
      <c r="AE5" s="9"/>
      <c r="AF5" s="9"/>
      <c r="AG5" s="9"/>
      <c r="AH5" s="9"/>
      <c r="AI5" s="9"/>
      <c r="AJ5" s="9"/>
    </row>
    <row r="6" spans="1:36" ht="18.600000000000001" customHeight="1" thickBot="1" x14ac:dyDescent="0.3">
      <c r="A6" s="33">
        <v>2017</v>
      </c>
      <c r="B6" s="34"/>
      <c r="C6" s="34"/>
      <c r="D6" s="34"/>
      <c r="E6" s="34"/>
      <c r="F6" s="34"/>
      <c r="G6" s="34"/>
      <c r="H6" s="34"/>
      <c r="I6" s="34"/>
      <c r="J6" s="34"/>
      <c r="K6" s="34"/>
      <c r="L6" s="34"/>
      <c r="M6" s="34"/>
      <c r="N6" s="34"/>
      <c r="O6" s="34"/>
      <c r="P6" s="34"/>
      <c r="Q6" s="34"/>
      <c r="R6" s="34"/>
      <c r="S6" s="34"/>
      <c r="T6" s="34"/>
      <c r="U6" s="34"/>
      <c r="V6" s="34"/>
      <c r="Y6" s="9"/>
      <c r="Z6" s="9"/>
      <c r="AA6" s="9"/>
      <c r="AB6" s="9"/>
      <c r="AC6" s="9"/>
      <c r="AD6" s="9"/>
      <c r="AE6" s="9"/>
      <c r="AF6" s="9"/>
      <c r="AG6" s="9"/>
      <c r="AH6" s="9"/>
      <c r="AI6" s="9"/>
      <c r="AJ6" s="9"/>
    </row>
    <row r="7" spans="1:36" ht="15" customHeight="1" thickTop="1" thickBot="1" x14ac:dyDescent="0.3">
      <c r="A7" s="132" t="s">
        <v>37</v>
      </c>
      <c r="B7" s="134" t="s">
        <v>38</v>
      </c>
      <c r="C7" s="135"/>
      <c r="D7" s="136"/>
      <c r="E7" s="134" t="s">
        <v>39</v>
      </c>
      <c r="F7" s="135"/>
      <c r="G7" s="136"/>
      <c r="H7" s="134" t="s">
        <v>40</v>
      </c>
      <c r="I7" s="135"/>
      <c r="J7" s="136"/>
      <c r="K7" s="134" t="s">
        <v>41</v>
      </c>
      <c r="L7" s="135"/>
      <c r="M7" s="136"/>
      <c r="N7" s="134" t="s">
        <v>42</v>
      </c>
      <c r="O7" s="135"/>
      <c r="P7" s="136"/>
      <c r="Q7" s="134" t="s">
        <v>43</v>
      </c>
      <c r="R7" s="135"/>
      <c r="S7" s="136"/>
      <c r="T7" s="134" t="s">
        <v>44</v>
      </c>
      <c r="U7" s="135"/>
      <c r="V7" s="138"/>
      <c r="Y7" s="9"/>
      <c r="Z7" s="9"/>
      <c r="AA7" s="9"/>
      <c r="AB7" s="9"/>
      <c r="AC7" s="9"/>
      <c r="AD7" s="9"/>
      <c r="AE7" s="9"/>
      <c r="AF7" s="9"/>
      <c r="AG7" s="9"/>
      <c r="AH7" s="9"/>
      <c r="AI7" s="9"/>
      <c r="AJ7" s="9"/>
    </row>
    <row r="8" spans="1:36" ht="31.9" customHeight="1" thickTop="1" thickBot="1" x14ac:dyDescent="0.3">
      <c r="A8" s="133"/>
      <c r="B8" s="35" t="s">
        <v>3</v>
      </c>
      <c r="C8" s="35" t="s">
        <v>4</v>
      </c>
      <c r="D8" s="36" t="s">
        <v>5</v>
      </c>
      <c r="E8" s="35" t="s">
        <v>3</v>
      </c>
      <c r="F8" s="35" t="s">
        <v>4</v>
      </c>
      <c r="G8" s="36" t="s">
        <v>5</v>
      </c>
      <c r="H8" s="35" t="s">
        <v>3</v>
      </c>
      <c r="I8" s="35" t="s">
        <v>4</v>
      </c>
      <c r="J8" s="36" t="s">
        <v>5</v>
      </c>
      <c r="K8" s="35" t="s">
        <v>3</v>
      </c>
      <c r="L8" s="37" t="s">
        <v>4</v>
      </c>
      <c r="M8" s="36" t="s">
        <v>5</v>
      </c>
      <c r="N8" s="35" t="s">
        <v>3</v>
      </c>
      <c r="O8" s="35" t="s">
        <v>4</v>
      </c>
      <c r="P8" s="36" t="s">
        <v>5</v>
      </c>
      <c r="Q8" s="35" t="s">
        <v>3</v>
      </c>
      <c r="R8" s="35" t="s">
        <v>4</v>
      </c>
      <c r="S8" s="36" t="s">
        <v>5</v>
      </c>
      <c r="T8" s="35" t="s">
        <v>3</v>
      </c>
      <c r="U8" s="35" t="s">
        <v>4</v>
      </c>
      <c r="V8" s="38" t="s">
        <v>5</v>
      </c>
      <c r="Y8" s="9"/>
      <c r="Z8" s="9"/>
      <c r="AA8" s="9"/>
      <c r="AB8" s="9"/>
      <c r="AC8" s="9"/>
      <c r="AD8" s="9"/>
      <c r="AE8" s="9"/>
      <c r="AF8" s="9"/>
      <c r="AG8" s="9"/>
      <c r="AH8" s="9"/>
      <c r="AI8" s="9"/>
      <c r="AJ8" s="9"/>
    </row>
    <row r="9" spans="1:36" ht="15.75" thickTop="1" x14ac:dyDescent="0.25">
      <c r="A9" s="93" t="s">
        <v>71</v>
      </c>
      <c r="B9" s="93">
        <v>614</v>
      </c>
      <c r="C9" s="93">
        <v>97</v>
      </c>
      <c r="D9" s="94">
        <f>C9/B9</f>
        <v>0.15798045602605862</v>
      </c>
      <c r="E9" s="93">
        <v>799</v>
      </c>
      <c r="F9" s="93">
        <v>141</v>
      </c>
      <c r="G9" s="94">
        <f>F9/E9</f>
        <v>0.17647058823529413</v>
      </c>
      <c r="H9" s="93">
        <v>687</v>
      </c>
      <c r="I9" s="93">
        <v>132</v>
      </c>
      <c r="J9" s="94">
        <f>I9/H9</f>
        <v>0.19213973799126638</v>
      </c>
      <c r="K9" s="93">
        <v>542</v>
      </c>
      <c r="L9" s="93">
        <v>101</v>
      </c>
      <c r="M9" s="94">
        <f>L9/K9</f>
        <v>0.18634686346863469</v>
      </c>
      <c r="N9" s="93">
        <v>338</v>
      </c>
      <c r="O9" s="93">
        <v>72</v>
      </c>
      <c r="P9" s="94">
        <f>O9/N9</f>
        <v>0.21301775147928995</v>
      </c>
      <c r="Q9" s="93">
        <v>187</v>
      </c>
      <c r="R9" s="93">
        <v>39</v>
      </c>
      <c r="S9" s="94">
        <f>R9/Q9</f>
        <v>0.20855614973262032</v>
      </c>
      <c r="T9" s="93">
        <v>162</v>
      </c>
      <c r="U9" s="93">
        <v>26</v>
      </c>
      <c r="V9" s="94">
        <f>U9/T9</f>
        <v>0.16049382716049382</v>
      </c>
      <c r="W9"/>
      <c r="X9"/>
    </row>
    <row r="10" spans="1:36" ht="15.75" thickBot="1" x14ac:dyDescent="0.3">
      <c r="A10" s="95" t="s">
        <v>70</v>
      </c>
      <c r="B10" s="95">
        <v>1223</v>
      </c>
      <c r="C10" s="95">
        <v>209</v>
      </c>
      <c r="D10" s="96">
        <f>C10/B10</f>
        <v>0.17089125102207686</v>
      </c>
      <c r="E10" s="95">
        <v>1630</v>
      </c>
      <c r="F10" s="95">
        <v>288</v>
      </c>
      <c r="G10" s="96">
        <f>F10/E10</f>
        <v>0.17668711656441718</v>
      </c>
      <c r="H10" s="95">
        <v>1613</v>
      </c>
      <c r="I10" s="95">
        <v>291</v>
      </c>
      <c r="J10" s="96">
        <f>I10/H10</f>
        <v>0.18040917544947302</v>
      </c>
      <c r="K10" s="95">
        <v>1389</v>
      </c>
      <c r="L10" s="95">
        <v>253</v>
      </c>
      <c r="M10" s="96">
        <f>L10/K10</f>
        <v>0.18214542836573075</v>
      </c>
      <c r="N10" s="100">
        <v>1133</v>
      </c>
      <c r="O10" s="95">
        <v>206</v>
      </c>
      <c r="P10" s="96">
        <f>O10/N10</f>
        <v>0.18181818181818182</v>
      </c>
      <c r="Q10" s="100">
        <v>938</v>
      </c>
      <c r="R10" s="100">
        <v>178</v>
      </c>
      <c r="S10" s="96">
        <f>R10/Q10</f>
        <v>0.18976545842217485</v>
      </c>
      <c r="T10" s="100">
        <v>1265</v>
      </c>
      <c r="U10" s="100">
        <v>255</v>
      </c>
      <c r="V10" s="96">
        <f>U10/T10</f>
        <v>0.20158102766798419</v>
      </c>
      <c r="W10"/>
      <c r="X10"/>
    </row>
    <row r="11" spans="1:36" s="5" customFormat="1" ht="25.5" thickTop="1" x14ac:dyDescent="0.25">
      <c r="W11" s="9"/>
      <c r="X11" s="9"/>
      <c r="Y11" s="9"/>
      <c r="Z11" s="9"/>
      <c r="AA11" s="9"/>
      <c r="AB11" s="9"/>
      <c r="AC11" s="9"/>
      <c r="AD11" s="9"/>
      <c r="AE11" s="9"/>
      <c r="AF11" s="9"/>
      <c r="AG11" s="9"/>
      <c r="AH11" s="9"/>
      <c r="AI11" s="9"/>
      <c r="AJ11" s="9"/>
    </row>
    <row r="12" spans="1:36" s="2" customFormat="1" x14ac:dyDescent="0.25">
      <c r="A12" s="57" t="s">
        <v>46</v>
      </c>
      <c r="B12" s="57"/>
      <c r="C12" s="57"/>
      <c r="D12" s="57"/>
      <c r="E12" s="57"/>
      <c r="F12" s="57"/>
      <c r="G12" s="57"/>
      <c r="H12" s="57"/>
      <c r="I12" s="57"/>
      <c r="J12" s="57"/>
      <c r="K12" s="57"/>
      <c r="L12" s="57"/>
      <c r="M12" s="57"/>
      <c r="N12" s="57"/>
      <c r="O12" s="57"/>
      <c r="P12" s="57"/>
      <c r="Q12" s="57"/>
      <c r="R12" s="57"/>
      <c r="S12" s="57"/>
      <c r="T12" s="57"/>
      <c r="U12" s="57"/>
      <c r="V12" s="57"/>
    </row>
    <row r="13" spans="1:36" ht="15" customHeight="1" x14ac:dyDescent="0.25">
      <c r="A13" s="108" t="s">
        <v>81</v>
      </c>
      <c r="B13" s="108"/>
      <c r="C13" s="108"/>
      <c r="D13" s="108"/>
      <c r="E13" s="108"/>
      <c r="F13" s="108"/>
      <c r="G13" s="108"/>
      <c r="H13" s="108"/>
      <c r="I13" s="108"/>
      <c r="J13" s="108"/>
      <c r="K13" s="108"/>
      <c r="L13" s="108"/>
      <c r="M13" s="108"/>
      <c r="N13" s="108"/>
      <c r="O13" s="108"/>
      <c r="P13" s="108"/>
      <c r="Q13" s="108"/>
      <c r="R13" s="108"/>
      <c r="S13" s="108"/>
      <c r="T13" s="108"/>
      <c r="U13" s="58"/>
      <c r="V13" s="58"/>
      <c r="Y13" s="9"/>
      <c r="Z13" s="9"/>
      <c r="AA13" s="9"/>
      <c r="AB13" s="9"/>
      <c r="AC13" s="9"/>
      <c r="AD13" s="9"/>
      <c r="AE13" s="9"/>
      <c r="AF13" s="9"/>
      <c r="AG13" s="9"/>
      <c r="AH13" s="9"/>
      <c r="AI13" s="9"/>
      <c r="AJ13" s="9"/>
    </row>
    <row r="14" spans="1:36" ht="27.6" customHeight="1" x14ac:dyDescent="0.25">
      <c r="A14" s="108" t="s">
        <v>76</v>
      </c>
      <c r="B14" s="108"/>
      <c r="C14" s="108"/>
      <c r="D14" s="108"/>
      <c r="E14" s="108"/>
      <c r="F14" s="108"/>
      <c r="G14" s="108"/>
      <c r="H14" s="108"/>
      <c r="I14" s="108"/>
      <c r="J14" s="108"/>
      <c r="K14" s="108"/>
      <c r="L14" s="108"/>
      <c r="M14" s="108"/>
      <c r="N14" s="108"/>
      <c r="O14" s="108"/>
      <c r="P14" s="108"/>
      <c r="Q14" s="108"/>
      <c r="R14" s="108"/>
      <c r="S14" s="108"/>
      <c r="T14" s="108"/>
      <c r="U14" s="108"/>
      <c r="V14" s="108"/>
      <c r="Y14" s="9"/>
      <c r="Z14" s="9"/>
      <c r="AA14" s="9"/>
      <c r="AB14" s="9"/>
      <c r="AC14" s="9"/>
      <c r="AD14" s="9"/>
      <c r="AE14" s="9"/>
      <c r="AF14" s="9"/>
      <c r="AG14" s="9"/>
      <c r="AH14" s="9"/>
      <c r="AI14" s="9"/>
      <c r="AJ14" s="9"/>
    </row>
    <row r="15" spans="1:36" ht="15" customHeight="1" x14ac:dyDescent="0.25">
      <c r="A15" s="108" t="s">
        <v>45</v>
      </c>
      <c r="B15" s="108"/>
      <c r="C15" s="108"/>
      <c r="D15" s="108"/>
      <c r="E15" s="108"/>
      <c r="F15" s="108"/>
      <c r="G15" s="108"/>
      <c r="H15" s="108"/>
      <c r="I15" s="108"/>
      <c r="J15" s="108"/>
      <c r="K15" s="108"/>
      <c r="L15" s="108"/>
      <c r="M15" s="108"/>
      <c r="N15" s="108"/>
      <c r="O15" s="108"/>
      <c r="P15" s="108"/>
      <c r="Q15" s="108"/>
      <c r="R15" s="108"/>
      <c r="S15" s="108"/>
      <c r="T15" s="108"/>
      <c r="U15" s="108"/>
      <c r="V15" s="108"/>
      <c r="Y15" s="9"/>
      <c r="Z15" s="9"/>
      <c r="AA15" s="9"/>
      <c r="AB15" s="9"/>
      <c r="AC15" s="9"/>
      <c r="AD15" s="9"/>
      <c r="AE15" s="9"/>
      <c r="AF15" s="9"/>
      <c r="AG15" s="9"/>
      <c r="AH15" s="9"/>
      <c r="AI15" s="9"/>
      <c r="AJ15" s="9"/>
    </row>
    <row r="16" spans="1:36" ht="15" customHeight="1" x14ac:dyDescent="0.25">
      <c r="A16" s="91"/>
      <c r="B16" s="91"/>
      <c r="C16" s="91"/>
      <c r="D16" s="91"/>
      <c r="E16" s="91"/>
      <c r="F16" s="91"/>
      <c r="G16" s="91"/>
      <c r="H16" s="91"/>
      <c r="I16" s="91"/>
      <c r="J16" s="91"/>
      <c r="K16" s="91"/>
      <c r="L16" s="91"/>
      <c r="M16" s="91"/>
      <c r="N16" s="91"/>
      <c r="O16" s="91"/>
      <c r="P16" s="91"/>
      <c r="Q16" s="91"/>
      <c r="R16" s="91"/>
      <c r="S16" s="91"/>
      <c r="T16" s="91"/>
      <c r="U16" s="91"/>
      <c r="V16" s="91"/>
      <c r="Y16" s="9"/>
      <c r="Z16" s="9"/>
      <c r="AA16" s="9"/>
      <c r="AB16" s="9"/>
      <c r="AC16" s="9"/>
      <c r="AD16" s="9"/>
      <c r="AE16" s="9"/>
      <c r="AF16" s="9"/>
      <c r="AG16" s="9"/>
      <c r="AH16" s="9"/>
      <c r="AI16" s="9"/>
      <c r="AJ16" s="9"/>
    </row>
    <row r="17" spans="1:36" ht="18.600000000000001" customHeight="1" thickBot="1" x14ac:dyDescent="0.3">
      <c r="A17" s="13">
        <v>2017</v>
      </c>
      <c r="B17" s="6"/>
      <c r="C17" s="6"/>
      <c r="D17" s="6"/>
      <c r="E17" s="6"/>
      <c r="F17" s="6"/>
      <c r="G17" s="6"/>
      <c r="H17" s="6"/>
      <c r="I17" s="6"/>
      <c r="J17" s="6"/>
      <c r="K17" s="6"/>
      <c r="L17" s="6"/>
      <c r="M17" s="6"/>
      <c r="N17" s="6"/>
      <c r="O17" s="6"/>
      <c r="P17" s="6"/>
      <c r="Q17" s="6"/>
      <c r="R17" s="6"/>
      <c r="S17" s="6"/>
      <c r="T17" s="6"/>
      <c r="U17" s="6"/>
      <c r="V17" s="6"/>
      <c r="Y17" s="9"/>
      <c r="Z17" s="9"/>
      <c r="AA17" s="9"/>
      <c r="AB17" s="9"/>
      <c r="AC17" s="9"/>
      <c r="AD17" s="9"/>
      <c r="AE17" s="9"/>
      <c r="AF17" s="9"/>
      <c r="AG17" s="9"/>
      <c r="AH17" s="9"/>
      <c r="AI17" s="9"/>
      <c r="AJ17" s="9"/>
    </row>
    <row r="18" spans="1:36" ht="16.899999999999999" customHeight="1" thickTop="1" thickBot="1" x14ac:dyDescent="0.3">
      <c r="A18" s="140" t="s">
        <v>37</v>
      </c>
      <c r="B18" s="137" t="s">
        <v>38</v>
      </c>
      <c r="C18" s="137"/>
      <c r="D18" s="137"/>
      <c r="E18" s="137" t="s">
        <v>39</v>
      </c>
      <c r="F18" s="137"/>
      <c r="G18" s="137"/>
      <c r="H18" s="137" t="s">
        <v>40</v>
      </c>
      <c r="I18" s="137"/>
      <c r="J18" s="137"/>
      <c r="K18" s="137" t="s">
        <v>41</v>
      </c>
      <c r="L18" s="137"/>
      <c r="M18" s="137"/>
      <c r="N18" s="137" t="s">
        <v>42</v>
      </c>
      <c r="O18" s="137"/>
      <c r="P18" s="137"/>
      <c r="Q18" s="137" t="s">
        <v>43</v>
      </c>
      <c r="R18" s="137"/>
      <c r="S18" s="137"/>
      <c r="T18" s="137" t="s">
        <v>44</v>
      </c>
      <c r="U18" s="137"/>
      <c r="V18" s="137"/>
      <c r="Y18" s="9"/>
      <c r="Z18" s="9"/>
      <c r="AA18" s="9"/>
      <c r="AB18" s="9"/>
      <c r="AC18" s="9"/>
      <c r="AD18" s="9"/>
      <c r="AE18" s="9"/>
      <c r="AF18" s="9"/>
      <c r="AG18" s="9"/>
      <c r="AH18" s="9"/>
      <c r="AI18" s="9"/>
      <c r="AJ18" s="9"/>
    </row>
    <row r="19" spans="1:36" ht="33" customHeight="1" thickTop="1" thickBot="1" x14ac:dyDescent="0.3">
      <c r="A19" s="140"/>
      <c r="B19" s="42" t="s">
        <v>3</v>
      </c>
      <c r="C19" s="42" t="s">
        <v>4</v>
      </c>
      <c r="D19" s="43" t="s">
        <v>5</v>
      </c>
      <c r="E19" s="42" t="s">
        <v>3</v>
      </c>
      <c r="F19" s="42" t="s">
        <v>4</v>
      </c>
      <c r="G19" s="43" t="s">
        <v>5</v>
      </c>
      <c r="H19" s="42" t="s">
        <v>3</v>
      </c>
      <c r="I19" s="42" t="s">
        <v>4</v>
      </c>
      <c r="J19" s="43" t="s">
        <v>5</v>
      </c>
      <c r="K19" s="42" t="s">
        <v>3</v>
      </c>
      <c r="L19" s="42" t="s">
        <v>4</v>
      </c>
      <c r="M19" s="43" t="s">
        <v>5</v>
      </c>
      <c r="N19" s="42" t="s">
        <v>3</v>
      </c>
      <c r="O19" s="42" t="s">
        <v>4</v>
      </c>
      <c r="P19" s="43" t="s">
        <v>5</v>
      </c>
      <c r="Q19" s="42" t="s">
        <v>3</v>
      </c>
      <c r="R19" s="42" t="s">
        <v>4</v>
      </c>
      <c r="S19" s="43" t="s">
        <v>5</v>
      </c>
      <c r="T19" s="42" t="s">
        <v>3</v>
      </c>
      <c r="U19" s="42" t="s">
        <v>4</v>
      </c>
      <c r="V19" s="43" t="s">
        <v>5</v>
      </c>
      <c r="Y19" s="9"/>
      <c r="Z19" s="9"/>
      <c r="AA19" s="9"/>
      <c r="AB19" s="9"/>
      <c r="AC19" s="9"/>
      <c r="AD19" s="9"/>
      <c r="AE19" s="9"/>
      <c r="AF19" s="9"/>
      <c r="AG19" s="9"/>
      <c r="AH19" s="9"/>
      <c r="AI19" s="9"/>
      <c r="AJ19" s="9"/>
    </row>
    <row r="20" spans="1:36" ht="15.75" thickTop="1" x14ac:dyDescent="0.25">
      <c r="A20" s="93" t="s">
        <v>71</v>
      </c>
      <c r="B20" s="93">
        <v>556</v>
      </c>
      <c r="C20" s="93">
        <v>89</v>
      </c>
      <c r="D20" s="94">
        <f>C20/B20</f>
        <v>0.16007194244604317</v>
      </c>
      <c r="E20" s="93">
        <v>690</v>
      </c>
      <c r="F20" s="93">
        <v>123</v>
      </c>
      <c r="G20" s="94">
        <f>F20/E20</f>
        <v>0.17826086956521739</v>
      </c>
      <c r="H20" s="93">
        <v>554</v>
      </c>
      <c r="I20" s="93">
        <v>106</v>
      </c>
      <c r="J20" s="94">
        <f>I20/H20</f>
        <v>0.19133574007220217</v>
      </c>
      <c r="K20" s="93">
        <v>442</v>
      </c>
      <c r="L20" s="93">
        <v>88</v>
      </c>
      <c r="M20" s="94">
        <f>L20/K20</f>
        <v>0.19909502262443438</v>
      </c>
      <c r="N20" s="93">
        <v>247</v>
      </c>
      <c r="O20" s="93">
        <v>54</v>
      </c>
      <c r="P20" s="94">
        <f>O20/N20</f>
        <v>0.21862348178137653</v>
      </c>
      <c r="Q20" s="93">
        <v>134</v>
      </c>
      <c r="R20" s="93">
        <v>29</v>
      </c>
      <c r="S20" s="94">
        <f>R20/Q20</f>
        <v>0.21641791044776118</v>
      </c>
      <c r="T20" s="93">
        <v>110</v>
      </c>
      <c r="U20" s="93">
        <v>16</v>
      </c>
      <c r="V20" s="94">
        <f>U20/T20</f>
        <v>0.14545454545454545</v>
      </c>
      <c r="W20"/>
      <c r="X20"/>
    </row>
    <row r="21" spans="1:36" ht="15.75" thickBot="1" x14ac:dyDescent="0.3">
      <c r="A21" s="95" t="s">
        <v>70</v>
      </c>
      <c r="B21" s="95">
        <v>1102</v>
      </c>
      <c r="C21" s="95">
        <v>194</v>
      </c>
      <c r="D21" s="96">
        <f>C21/B21</f>
        <v>0.17604355716878403</v>
      </c>
      <c r="E21" s="95">
        <v>1315</v>
      </c>
      <c r="F21" s="95">
        <v>224</v>
      </c>
      <c r="G21" s="96">
        <f>F21/E21</f>
        <v>0.17034220532319391</v>
      </c>
      <c r="H21" s="95">
        <v>1174</v>
      </c>
      <c r="I21" s="95">
        <v>211</v>
      </c>
      <c r="J21" s="96">
        <f>I21/H21</f>
        <v>0.17972742759795571</v>
      </c>
      <c r="K21" s="95">
        <v>974</v>
      </c>
      <c r="L21" s="95">
        <v>165</v>
      </c>
      <c r="M21" s="96">
        <f>L21/K21</f>
        <v>0.16940451745379878</v>
      </c>
      <c r="N21" s="100">
        <v>755</v>
      </c>
      <c r="O21" s="100">
        <v>132</v>
      </c>
      <c r="P21" s="96">
        <f>O21/N21</f>
        <v>0.17483443708609273</v>
      </c>
      <c r="Q21" s="100">
        <v>617</v>
      </c>
      <c r="R21" s="100">
        <v>124</v>
      </c>
      <c r="S21" s="96">
        <f>R21/Q21</f>
        <v>0.20097244732576985</v>
      </c>
      <c r="T21" s="100">
        <v>789</v>
      </c>
      <c r="U21" s="100">
        <v>154</v>
      </c>
      <c r="V21" s="96">
        <f>U21/T21</f>
        <v>0.19518377693282637</v>
      </c>
      <c r="W21"/>
      <c r="X21"/>
    </row>
    <row r="22" spans="1:36" s="5" customFormat="1" ht="25.5" thickTop="1" x14ac:dyDescent="0.25">
      <c r="W22" s="9"/>
      <c r="X22" s="9"/>
      <c r="Y22" s="9"/>
      <c r="Z22" s="9"/>
      <c r="AA22" s="9"/>
      <c r="AB22" s="9"/>
      <c r="AC22" s="9"/>
      <c r="AD22" s="9"/>
      <c r="AE22" s="9"/>
      <c r="AF22" s="9"/>
      <c r="AG22" s="9"/>
      <c r="AH22" s="9"/>
      <c r="AI22" s="9"/>
      <c r="AJ22" s="9"/>
    </row>
    <row r="23" spans="1:36" s="2" customFormat="1" x14ac:dyDescent="0.25">
      <c r="A23" s="57" t="s">
        <v>47</v>
      </c>
      <c r="B23" s="57"/>
      <c r="C23" s="57"/>
      <c r="D23" s="57"/>
      <c r="E23" s="57"/>
      <c r="F23" s="57"/>
      <c r="G23" s="57"/>
      <c r="H23" s="57"/>
      <c r="I23" s="57"/>
      <c r="J23" s="57"/>
      <c r="K23" s="57"/>
      <c r="L23" s="57"/>
      <c r="M23" s="57"/>
      <c r="N23" s="57"/>
      <c r="O23" s="57"/>
      <c r="P23" s="57"/>
      <c r="Q23" s="57"/>
      <c r="R23" s="57"/>
      <c r="S23" s="57"/>
      <c r="T23" s="57"/>
      <c r="U23" s="57"/>
      <c r="V23" s="57"/>
    </row>
    <row r="24" spans="1:36" ht="15" customHeight="1" x14ac:dyDescent="0.25">
      <c r="A24" s="108" t="s">
        <v>83</v>
      </c>
      <c r="B24" s="108"/>
      <c r="C24" s="108"/>
      <c r="D24" s="108"/>
      <c r="E24" s="108"/>
      <c r="F24" s="108"/>
      <c r="G24" s="108"/>
      <c r="H24" s="108"/>
      <c r="I24" s="108"/>
      <c r="J24" s="108"/>
      <c r="K24" s="108"/>
      <c r="L24" s="108"/>
      <c r="M24" s="108"/>
      <c r="N24" s="108"/>
      <c r="O24" s="108"/>
      <c r="P24" s="108"/>
      <c r="Q24" s="108"/>
      <c r="R24" s="108"/>
      <c r="S24" s="108"/>
      <c r="T24" s="108"/>
      <c r="U24" s="58"/>
      <c r="V24" s="58"/>
      <c r="Y24" s="9"/>
      <c r="Z24" s="9"/>
      <c r="AA24" s="9"/>
      <c r="AB24" s="9"/>
      <c r="AC24" s="9"/>
      <c r="AD24" s="9"/>
      <c r="AE24" s="9"/>
      <c r="AF24" s="9"/>
      <c r="AG24" s="9"/>
      <c r="AH24" s="9"/>
      <c r="AI24" s="9"/>
      <c r="AJ24" s="9"/>
    </row>
    <row r="25" spans="1:36" ht="23.45" customHeight="1" x14ac:dyDescent="0.25">
      <c r="A25" s="108" t="s">
        <v>76</v>
      </c>
      <c r="B25" s="108"/>
      <c r="C25" s="108"/>
      <c r="D25" s="108"/>
      <c r="E25" s="108"/>
      <c r="F25" s="108"/>
      <c r="G25" s="108"/>
      <c r="H25" s="108"/>
      <c r="I25" s="108"/>
      <c r="J25" s="108"/>
      <c r="K25" s="108"/>
      <c r="L25" s="108"/>
      <c r="M25" s="108"/>
      <c r="N25" s="108"/>
      <c r="O25" s="108"/>
      <c r="P25" s="108"/>
      <c r="Q25" s="108"/>
      <c r="R25" s="108"/>
      <c r="S25" s="108"/>
      <c r="T25" s="108"/>
      <c r="U25" s="108"/>
      <c r="V25" s="108"/>
      <c r="Y25" s="9"/>
      <c r="Z25" s="9"/>
      <c r="AA25" s="9"/>
      <c r="AB25" s="9"/>
      <c r="AC25" s="9"/>
      <c r="AD25" s="9"/>
      <c r="AE25" s="9"/>
      <c r="AF25" s="9"/>
      <c r="AG25" s="9"/>
      <c r="AH25" s="9"/>
      <c r="AI25" s="9"/>
      <c r="AJ25" s="9"/>
    </row>
    <row r="26" spans="1:36" ht="15" customHeight="1" x14ac:dyDescent="0.25">
      <c r="A26" s="108" t="s">
        <v>45</v>
      </c>
      <c r="B26" s="108"/>
      <c r="C26" s="108"/>
      <c r="D26" s="108"/>
      <c r="E26" s="108"/>
      <c r="F26" s="108"/>
      <c r="G26" s="108"/>
      <c r="H26" s="108"/>
      <c r="I26" s="108"/>
      <c r="J26" s="108"/>
      <c r="K26" s="108"/>
      <c r="L26" s="108"/>
      <c r="M26" s="108"/>
      <c r="N26" s="108"/>
      <c r="O26" s="108"/>
      <c r="P26" s="108"/>
      <c r="Q26" s="108"/>
      <c r="R26" s="108"/>
      <c r="S26" s="108"/>
      <c r="T26" s="108"/>
      <c r="U26" s="108"/>
      <c r="V26" s="108"/>
      <c r="Y26" s="9"/>
      <c r="Z26" s="9"/>
      <c r="AA26" s="9"/>
      <c r="AB26" s="9"/>
      <c r="AC26" s="9"/>
      <c r="AD26" s="9"/>
      <c r="AE26" s="9"/>
      <c r="AF26" s="9"/>
      <c r="AG26" s="9"/>
      <c r="AH26" s="9"/>
      <c r="AI26" s="9"/>
      <c r="AJ26" s="9"/>
    </row>
    <row r="27" spans="1:36" ht="16.899999999999999" customHeight="1" x14ac:dyDescent="0.3">
      <c r="A27" s="40"/>
      <c r="B27" s="40"/>
      <c r="C27" s="40"/>
      <c r="D27" s="40"/>
      <c r="E27" s="40"/>
      <c r="F27" s="40"/>
      <c r="G27" s="40"/>
      <c r="H27" s="40"/>
      <c r="I27" s="40"/>
      <c r="J27" s="40"/>
      <c r="K27" s="40"/>
      <c r="L27" s="40"/>
      <c r="M27" s="40"/>
      <c r="N27" s="40"/>
      <c r="O27" s="40"/>
      <c r="P27" s="40"/>
      <c r="Q27" s="40"/>
      <c r="R27" s="40"/>
      <c r="S27" s="40"/>
      <c r="T27" s="40"/>
      <c r="U27" s="40"/>
      <c r="V27" s="40"/>
    </row>
    <row r="28" spans="1:36" ht="25.5" thickBot="1" x14ac:dyDescent="0.35">
      <c r="A28" s="18">
        <v>2017</v>
      </c>
      <c r="B28" s="40"/>
      <c r="C28" s="40"/>
      <c r="D28" s="40"/>
      <c r="E28" s="40"/>
      <c r="F28" s="40"/>
      <c r="G28" s="40"/>
      <c r="H28" s="40"/>
      <c r="I28" s="40"/>
      <c r="J28" s="40"/>
      <c r="K28" s="40"/>
      <c r="L28" s="40"/>
      <c r="M28" s="40"/>
      <c r="N28" s="40"/>
      <c r="O28" s="40"/>
      <c r="P28" s="40"/>
      <c r="Q28" s="40"/>
      <c r="R28" s="40"/>
      <c r="S28" s="40"/>
      <c r="T28" s="40"/>
      <c r="U28" s="40"/>
      <c r="V28" s="40"/>
    </row>
    <row r="29" spans="1:36" ht="26.25" thickTop="1" thickBot="1" x14ac:dyDescent="0.3">
      <c r="A29" s="140" t="s">
        <v>37</v>
      </c>
      <c r="B29" s="137" t="s">
        <v>38</v>
      </c>
      <c r="C29" s="137"/>
      <c r="D29" s="137"/>
      <c r="E29" s="137" t="s">
        <v>39</v>
      </c>
      <c r="F29" s="137"/>
      <c r="G29" s="137"/>
      <c r="H29" s="137" t="s">
        <v>40</v>
      </c>
      <c r="I29" s="137"/>
      <c r="J29" s="137"/>
      <c r="K29" s="137" t="s">
        <v>41</v>
      </c>
      <c r="L29" s="137"/>
      <c r="M29" s="137"/>
      <c r="N29" s="137" t="s">
        <v>42</v>
      </c>
      <c r="O29" s="137"/>
      <c r="P29" s="137"/>
      <c r="Q29" s="137" t="s">
        <v>43</v>
      </c>
      <c r="R29" s="137"/>
      <c r="S29" s="137"/>
      <c r="T29" s="137" t="s">
        <v>44</v>
      </c>
      <c r="U29" s="137"/>
      <c r="V29" s="139"/>
    </row>
    <row r="30" spans="1:36" ht="30" thickTop="1" thickBot="1" x14ac:dyDescent="0.3">
      <c r="A30" s="140"/>
      <c r="B30" s="42" t="s">
        <v>3</v>
      </c>
      <c r="C30" s="42" t="s">
        <v>4</v>
      </c>
      <c r="D30" s="43" t="s">
        <v>5</v>
      </c>
      <c r="E30" s="42" t="s">
        <v>3</v>
      </c>
      <c r="F30" s="42" t="s">
        <v>4</v>
      </c>
      <c r="G30" s="43" t="s">
        <v>5</v>
      </c>
      <c r="H30" s="42" t="s">
        <v>3</v>
      </c>
      <c r="I30" s="42" t="s">
        <v>4</v>
      </c>
      <c r="J30" s="43" t="s">
        <v>5</v>
      </c>
      <c r="K30" s="42" t="s">
        <v>3</v>
      </c>
      <c r="L30" s="42" t="s">
        <v>4</v>
      </c>
      <c r="M30" s="43" t="s">
        <v>5</v>
      </c>
      <c r="N30" s="42" t="s">
        <v>3</v>
      </c>
      <c r="O30" s="42" t="s">
        <v>4</v>
      </c>
      <c r="P30" s="43" t="s">
        <v>5</v>
      </c>
      <c r="Q30" s="42" t="s">
        <v>3</v>
      </c>
      <c r="R30" s="42" t="s">
        <v>4</v>
      </c>
      <c r="S30" s="43" t="s">
        <v>5</v>
      </c>
      <c r="T30" s="42" t="s">
        <v>3</v>
      </c>
      <c r="U30" s="42" t="s">
        <v>4</v>
      </c>
      <c r="V30" s="44" t="s">
        <v>5</v>
      </c>
    </row>
    <row r="31" spans="1:36" ht="15.75" thickTop="1" x14ac:dyDescent="0.25">
      <c r="A31" s="93" t="s">
        <v>71</v>
      </c>
      <c r="B31" s="93">
        <v>365</v>
      </c>
      <c r="C31" s="93">
        <v>63</v>
      </c>
      <c r="D31" s="94">
        <f>C31/B31</f>
        <v>0.17260273972602741</v>
      </c>
      <c r="E31" s="93">
        <v>340</v>
      </c>
      <c r="F31" s="93">
        <v>60</v>
      </c>
      <c r="G31" s="94">
        <f>F31/E31</f>
        <v>0.17647058823529413</v>
      </c>
      <c r="H31" s="93">
        <v>294</v>
      </c>
      <c r="I31" s="93">
        <v>60</v>
      </c>
      <c r="J31" s="94">
        <f>I31/H31</f>
        <v>0.20408163265306123</v>
      </c>
      <c r="K31" s="93">
        <v>212</v>
      </c>
      <c r="L31" s="93">
        <v>43</v>
      </c>
      <c r="M31" s="94">
        <f>L31/K31</f>
        <v>0.20283018867924529</v>
      </c>
      <c r="N31" s="93">
        <v>113</v>
      </c>
      <c r="O31" s="93">
        <v>24</v>
      </c>
      <c r="P31" s="94">
        <f>O31/N31</f>
        <v>0.21238938053097345</v>
      </c>
      <c r="Q31" s="93">
        <v>67</v>
      </c>
      <c r="R31" s="93">
        <v>18</v>
      </c>
      <c r="S31" s="94">
        <f>R31/Q31</f>
        <v>0.26865671641791045</v>
      </c>
      <c r="T31" s="93">
        <v>49</v>
      </c>
      <c r="U31" s="93">
        <v>10</v>
      </c>
      <c r="V31" s="94">
        <f>U31/T31</f>
        <v>0.20408163265306123</v>
      </c>
      <c r="W31"/>
      <c r="X31"/>
    </row>
    <row r="32" spans="1:36" ht="15.75" thickBot="1" x14ac:dyDescent="0.3">
      <c r="A32" s="95" t="s">
        <v>70</v>
      </c>
      <c r="B32" s="95">
        <v>765</v>
      </c>
      <c r="C32" s="95">
        <v>121</v>
      </c>
      <c r="D32" s="96">
        <f>C32/B32</f>
        <v>0.15816993464052287</v>
      </c>
      <c r="E32" s="95">
        <v>667</v>
      </c>
      <c r="F32" s="95">
        <v>104</v>
      </c>
      <c r="G32" s="96">
        <f>F32/E32</f>
        <v>0.15592203898050974</v>
      </c>
      <c r="H32" s="95">
        <v>654</v>
      </c>
      <c r="I32" s="95">
        <v>119</v>
      </c>
      <c r="J32" s="96">
        <f>I32/H32</f>
        <v>0.18195718654434251</v>
      </c>
      <c r="K32" s="95">
        <v>544</v>
      </c>
      <c r="L32" s="95">
        <v>95</v>
      </c>
      <c r="M32" s="96">
        <f>L32/K32</f>
        <v>0.17463235294117646</v>
      </c>
      <c r="N32" s="100">
        <v>395</v>
      </c>
      <c r="O32" s="100">
        <v>78</v>
      </c>
      <c r="P32" s="96">
        <f>O32/N32</f>
        <v>0.19746835443037974</v>
      </c>
      <c r="Q32" s="100">
        <v>316</v>
      </c>
      <c r="R32" s="100">
        <v>66</v>
      </c>
      <c r="S32" s="96">
        <f>R32/Q32</f>
        <v>0.20886075949367089</v>
      </c>
      <c r="T32" s="100">
        <v>363</v>
      </c>
      <c r="U32" s="100">
        <v>78</v>
      </c>
      <c r="V32" s="96">
        <f>U32/T32</f>
        <v>0.21487603305785125</v>
      </c>
      <c r="W32"/>
      <c r="X32"/>
    </row>
    <row r="33" spans="23:24" s="45" customFormat="1" ht="25.5" thickTop="1" x14ac:dyDescent="0.25">
      <c r="W33" s="9"/>
      <c r="X33" s="9"/>
    </row>
    <row r="34" spans="23:24" s="45" customFormat="1" x14ac:dyDescent="0.25">
      <c r="W34" s="9"/>
      <c r="X34" s="9"/>
    </row>
    <row r="35" spans="23:24" s="45" customFormat="1" x14ac:dyDescent="0.25">
      <c r="W35" s="9"/>
      <c r="X35" s="9"/>
    </row>
    <row r="36" spans="23:24" s="45" customFormat="1" x14ac:dyDescent="0.25">
      <c r="W36" s="9"/>
      <c r="X36" s="9"/>
    </row>
    <row r="37" spans="23:24" s="45" customFormat="1" x14ac:dyDescent="0.25">
      <c r="W37" s="9"/>
      <c r="X37" s="9"/>
    </row>
    <row r="38" spans="23:24" s="45" customFormat="1" x14ac:dyDescent="0.25">
      <c r="W38" s="9"/>
      <c r="X38" s="9"/>
    </row>
    <row r="39" spans="23:24" s="45" customFormat="1" x14ac:dyDescent="0.25">
      <c r="W39" s="9"/>
      <c r="X39" s="9"/>
    </row>
    <row r="40" spans="23:24" s="45" customFormat="1" x14ac:dyDescent="0.25">
      <c r="W40" s="9"/>
      <c r="X40" s="9"/>
    </row>
    <row r="41" spans="23:24" s="45" customFormat="1" x14ac:dyDescent="0.25">
      <c r="W41" s="9"/>
      <c r="X41" s="9"/>
    </row>
    <row r="42" spans="23:24" s="45" customFormat="1" x14ac:dyDescent="0.25">
      <c r="W42" s="9"/>
      <c r="X42" s="9"/>
    </row>
    <row r="43" spans="23:24" s="45" customFormat="1" x14ac:dyDescent="0.25">
      <c r="W43" s="9"/>
      <c r="X43" s="9"/>
    </row>
    <row r="44" spans="23:24" s="45" customFormat="1" x14ac:dyDescent="0.25">
      <c r="W44" s="9"/>
      <c r="X44" s="9"/>
    </row>
    <row r="45" spans="23:24" s="45" customFormat="1" x14ac:dyDescent="0.25">
      <c r="W45" s="9"/>
      <c r="X45" s="9"/>
    </row>
    <row r="46" spans="23:24" s="45" customFormat="1" x14ac:dyDescent="0.25">
      <c r="W46" s="9"/>
      <c r="X46" s="9"/>
    </row>
    <row r="47" spans="23:24" s="45" customFormat="1" x14ac:dyDescent="0.25">
      <c r="W47" s="9"/>
      <c r="X47" s="9"/>
    </row>
    <row r="48" spans="23:24" s="45" customFormat="1" x14ac:dyDescent="0.25">
      <c r="W48" s="9"/>
      <c r="X48" s="9"/>
    </row>
    <row r="49" spans="23:24" s="45" customFormat="1" x14ac:dyDescent="0.25">
      <c r="W49" s="9"/>
      <c r="X49" s="9"/>
    </row>
    <row r="50" spans="23:24" s="45" customFormat="1" x14ac:dyDescent="0.25">
      <c r="W50" s="9"/>
      <c r="X50" s="9"/>
    </row>
    <row r="51" spans="23:24" s="45" customFormat="1" x14ac:dyDescent="0.25">
      <c r="W51" s="9"/>
      <c r="X51" s="9"/>
    </row>
    <row r="52" spans="23:24" s="45" customFormat="1" x14ac:dyDescent="0.25">
      <c r="W52" s="9"/>
      <c r="X52" s="9"/>
    </row>
    <row r="53" spans="23:24" s="45" customFormat="1" x14ac:dyDescent="0.25">
      <c r="W53" s="9"/>
      <c r="X53" s="9"/>
    </row>
    <row r="54" spans="23:24" s="45" customFormat="1" x14ac:dyDescent="0.25">
      <c r="W54" s="9"/>
      <c r="X54" s="9"/>
    </row>
    <row r="55" spans="23:24" s="45" customFormat="1" x14ac:dyDescent="0.25">
      <c r="W55" s="9"/>
      <c r="X55" s="9"/>
    </row>
    <row r="56" spans="23:24" s="45" customFormat="1" x14ac:dyDescent="0.25">
      <c r="W56" s="9"/>
      <c r="X56" s="9"/>
    </row>
    <row r="57" spans="23:24" s="45" customFormat="1" x14ac:dyDescent="0.25">
      <c r="W57" s="9"/>
      <c r="X57" s="9"/>
    </row>
    <row r="58" spans="23:24" s="45" customFormat="1" x14ac:dyDescent="0.25">
      <c r="W58" s="9"/>
      <c r="X58" s="9"/>
    </row>
    <row r="59" spans="23:24" s="45" customFormat="1" x14ac:dyDescent="0.25">
      <c r="W59" s="9"/>
      <c r="X59" s="9"/>
    </row>
    <row r="60" spans="23:24" s="45" customFormat="1" x14ac:dyDescent="0.25">
      <c r="W60" s="9"/>
      <c r="X60" s="9"/>
    </row>
    <row r="61" spans="23:24" s="45" customFormat="1" x14ac:dyDescent="0.25">
      <c r="W61" s="9"/>
      <c r="X61" s="9"/>
    </row>
    <row r="62" spans="23:24" s="45" customFormat="1" x14ac:dyDescent="0.25">
      <c r="W62" s="9"/>
      <c r="X62" s="9"/>
    </row>
    <row r="63" spans="23:24" s="45" customFormat="1" x14ac:dyDescent="0.25">
      <c r="W63" s="9"/>
      <c r="X63" s="9"/>
    </row>
    <row r="64" spans="23:24" s="45" customFormat="1" x14ac:dyDescent="0.25">
      <c r="W64" s="9"/>
      <c r="X64" s="9"/>
    </row>
  </sheetData>
  <mergeCells count="33">
    <mergeCell ref="A26:V26"/>
    <mergeCell ref="T7:V7"/>
    <mergeCell ref="N29:P29"/>
    <mergeCell ref="Q29:S29"/>
    <mergeCell ref="T29:V29"/>
    <mergeCell ref="A18:A19"/>
    <mergeCell ref="B18:D18"/>
    <mergeCell ref="E18:G18"/>
    <mergeCell ref="H18:J18"/>
    <mergeCell ref="A29:A30"/>
    <mergeCell ref="B29:D29"/>
    <mergeCell ref="E29:G29"/>
    <mergeCell ref="H29:J29"/>
    <mergeCell ref="K29:M29"/>
    <mergeCell ref="K18:M18"/>
    <mergeCell ref="A24:T24"/>
    <mergeCell ref="A25:V25"/>
    <mergeCell ref="A15:V15"/>
    <mergeCell ref="N18:P18"/>
    <mergeCell ref="Q18:S18"/>
    <mergeCell ref="T18:V18"/>
    <mergeCell ref="A2:T2"/>
    <mergeCell ref="A3:V3"/>
    <mergeCell ref="A4:V4"/>
    <mergeCell ref="A13:T13"/>
    <mergeCell ref="A14:V14"/>
    <mergeCell ref="A7:A8"/>
    <mergeCell ref="B7:D7"/>
    <mergeCell ref="E7:G7"/>
    <mergeCell ref="H7:J7"/>
    <mergeCell ref="K7:M7"/>
    <mergeCell ref="N7:P7"/>
    <mergeCell ref="Q7:S7"/>
  </mergeCells>
  <pageMargins left="0.7" right="0.7" top="0.75" bottom="0.75" header="0.3" footer="0.3"/>
  <pageSetup paperSize="9" scale="4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zoomScaleNormal="100" workbookViewId="0">
      <selection activeCell="D13" sqref="D13"/>
    </sheetView>
  </sheetViews>
  <sheetFormatPr defaultRowHeight="15" x14ac:dyDescent="0.25"/>
  <cols>
    <col min="1" max="1" width="29.7109375" customWidth="1"/>
    <col min="2" max="2" width="13.28515625" customWidth="1"/>
    <col min="3" max="3" width="13.5703125" customWidth="1"/>
    <col min="4" max="4" width="17.140625" customWidth="1"/>
    <col min="5" max="5" width="14.140625" customWidth="1"/>
    <col min="6" max="6" width="14.42578125" customWidth="1"/>
    <col min="7" max="7" width="16.28515625" customWidth="1"/>
  </cols>
  <sheetData>
    <row r="1" spans="1:15" ht="24.75" x14ac:dyDescent="0.25">
      <c r="A1" s="57" t="s">
        <v>32</v>
      </c>
      <c r="B1" s="57"/>
      <c r="C1" s="57"/>
      <c r="D1" s="57"/>
      <c r="E1" s="57"/>
      <c r="F1" s="57"/>
      <c r="G1" s="57"/>
    </row>
    <row r="2" spans="1:15" ht="26.45" customHeight="1" x14ac:dyDescent="0.25">
      <c r="A2" s="108" t="s">
        <v>19</v>
      </c>
      <c r="B2" s="108"/>
      <c r="C2" s="108"/>
      <c r="D2" s="108"/>
      <c r="E2" s="108"/>
      <c r="F2" s="108"/>
      <c r="G2" s="108"/>
    </row>
    <row r="3" spans="1:15" ht="16.5" x14ac:dyDescent="0.3">
      <c r="B3" s="40"/>
      <c r="C3" s="40"/>
      <c r="D3" s="40"/>
      <c r="E3" s="40"/>
      <c r="F3" s="40"/>
      <c r="G3" s="40"/>
    </row>
    <row r="4" spans="1:15" ht="19.5" thickBot="1" x14ac:dyDescent="0.35">
      <c r="A4" s="18">
        <v>2017</v>
      </c>
      <c r="B4" s="40"/>
      <c r="C4" s="40"/>
      <c r="D4" s="40"/>
      <c r="E4" s="40"/>
      <c r="F4" s="40"/>
      <c r="G4" s="40"/>
    </row>
    <row r="5" spans="1:15" ht="16.5" thickTop="1" thickBot="1" x14ac:dyDescent="0.3">
      <c r="A5" s="141" t="s">
        <v>20</v>
      </c>
      <c r="B5" s="143" t="s">
        <v>1</v>
      </c>
      <c r="C5" s="143"/>
      <c r="D5" s="143"/>
      <c r="E5" s="143" t="s">
        <v>18</v>
      </c>
      <c r="F5" s="143"/>
      <c r="G5" s="144"/>
    </row>
    <row r="6" spans="1:15" ht="15.75" thickBot="1" x14ac:dyDescent="0.3">
      <c r="A6" s="142"/>
      <c r="B6" s="39" t="s">
        <v>3</v>
      </c>
      <c r="C6" s="39" t="s">
        <v>4</v>
      </c>
      <c r="D6" s="39" t="s">
        <v>5</v>
      </c>
      <c r="E6" s="39" t="s">
        <v>3</v>
      </c>
      <c r="F6" s="39" t="s">
        <v>4</v>
      </c>
      <c r="G6" s="46" t="s">
        <v>5</v>
      </c>
    </row>
    <row r="7" spans="1:15" ht="17.25" thickBot="1" x14ac:dyDescent="0.35">
      <c r="A7" s="47" t="s">
        <v>21</v>
      </c>
      <c r="B7" s="49">
        <v>34</v>
      </c>
      <c r="C7" s="49">
        <v>12</v>
      </c>
      <c r="D7" s="50">
        <f>C7/B7</f>
        <v>0.35294117647058826</v>
      </c>
      <c r="E7" s="49">
        <v>60</v>
      </c>
      <c r="F7" s="49">
        <v>15</v>
      </c>
      <c r="G7" s="50">
        <f>F7/E7</f>
        <v>0.25</v>
      </c>
      <c r="L7" s="56"/>
      <c r="O7" s="56"/>
    </row>
    <row r="8" spans="1:15" ht="17.25" thickBot="1" x14ac:dyDescent="0.35">
      <c r="A8" s="47" t="s">
        <v>22</v>
      </c>
      <c r="B8" s="49">
        <v>42</v>
      </c>
      <c r="C8" s="49">
        <v>14</v>
      </c>
      <c r="D8" s="50">
        <f t="shared" ref="D8:D9" si="0">C8/B8</f>
        <v>0.33333333333333331</v>
      </c>
      <c r="E8" s="49">
        <v>74</v>
      </c>
      <c r="F8" s="49">
        <v>20</v>
      </c>
      <c r="G8" s="50">
        <f t="shared" ref="G8:G9" si="1">F8/E8</f>
        <v>0.27027027027027029</v>
      </c>
      <c r="L8" s="56"/>
      <c r="O8" s="56"/>
    </row>
    <row r="9" spans="1:15" ht="17.25" thickBot="1" x14ac:dyDescent="0.35">
      <c r="A9" s="47" t="s">
        <v>23</v>
      </c>
      <c r="B9" s="49">
        <v>31</v>
      </c>
      <c r="C9" s="49">
        <v>15</v>
      </c>
      <c r="D9" s="50">
        <f t="shared" si="0"/>
        <v>0.4838709677419355</v>
      </c>
      <c r="E9" s="49">
        <v>52</v>
      </c>
      <c r="F9" s="49">
        <v>14</v>
      </c>
      <c r="G9" s="50">
        <f t="shared" si="1"/>
        <v>0.26923076923076922</v>
      </c>
      <c r="L9" s="56"/>
      <c r="O9" s="56"/>
    </row>
    <row r="10" spans="1:15" ht="17.25" thickBot="1" x14ac:dyDescent="0.35">
      <c r="A10" s="48" t="s">
        <v>31</v>
      </c>
      <c r="B10" s="51">
        <f>SUM(B7:B9)</f>
        <v>107</v>
      </c>
      <c r="C10" s="51">
        <f>SUM(C7:C9)</f>
        <v>41</v>
      </c>
      <c r="D10" s="52">
        <f>C10/B10</f>
        <v>0.38317757009345793</v>
      </c>
      <c r="E10" s="51">
        <f>SUM(E7:E9)</f>
        <v>186</v>
      </c>
      <c r="F10" s="51">
        <f>SUM(F7:F9)</f>
        <v>49</v>
      </c>
      <c r="G10" s="52">
        <f>F10/E10</f>
        <v>0.26344086021505375</v>
      </c>
      <c r="L10" s="56"/>
      <c r="O10" s="56"/>
    </row>
    <row r="11" spans="1:15" ht="15.75" thickTop="1" x14ac:dyDescent="0.25"/>
  </sheetData>
  <mergeCells count="4">
    <mergeCell ref="A5:A6"/>
    <mergeCell ref="B5:D5"/>
    <mergeCell ref="E5:G5"/>
    <mergeCell ref="A2:G2"/>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election activeCell="D29" sqref="D29"/>
    </sheetView>
  </sheetViews>
  <sheetFormatPr defaultRowHeight="15" x14ac:dyDescent="0.25"/>
  <cols>
    <col min="1" max="1" width="29.85546875" customWidth="1"/>
    <col min="2" max="2" width="14.140625" customWidth="1"/>
    <col min="3" max="3" width="12.42578125" customWidth="1"/>
    <col min="4" max="4" width="17.85546875" customWidth="1"/>
    <col min="5" max="5" width="12.5703125" customWidth="1"/>
    <col min="6" max="6" width="12" customWidth="1"/>
    <col min="7" max="7" width="20.85546875" customWidth="1"/>
    <col min="9" max="9" width="42.85546875" customWidth="1"/>
  </cols>
  <sheetData>
    <row r="1" spans="1:10" ht="24.75" x14ac:dyDescent="0.25">
      <c r="A1" s="57" t="s">
        <v>25</v>
      </c>
      <c r="B1" s="57"/>
      <c r="C1" s="57"/>
      <c r="D1" s="57"/>
      <c r="E1" s="57"/>
      <c r="F1" s="57"/>
      <c r="G1" s="57"/>
      <c r="H1" s="2"/>
      <c r="I1" s="2"/>
      <c r="J1" s="2"/>
    </row>
    <row r="2" spans="1:10" ht="64.150000000000006" customHeight="1" x14ac:dyDescent="0.25">
      <c r="A2" s="157" t="s">
        <v>74</v>
      </c>
      <c r="B2" s="157"/>
      <c r="C2" s="157"/>
      <c r="D2" s="157"/>
      <c r="E2" s="157"/>
      <c r="F2" s="157"/>
      <c r="G2" s="157"/>
    </row>
    <row r="3" spans="1:10" x14ac:dyDescent="0.25">
      <c r="A3" s="155" t="s">
        <v>26</v>
      </c>
      <c r="B3" s="58"/>
      <c r="C3" s="58"/>
      <c r="D3" s="58"/>
      <c r="E3" s="58"/>
      <c r="F3" s="58"/>
      <c r="G3" s="58"/>
    </row>
    <row r="4" spans="1:10" x14ac:dyDescent="0.25">
      <c r="A4" s="155" t="s">
        <v>24</v>
      </c>
      <c r="B4" s="58"/>
      <c r="C4" s="58"/>
      <c r="D4" s="58"/>
      <c r="E4" s="58"/>
      <c r="F4" s="58"/>
      <c r="G4" s="58"/>
    </row>
    <row r="5" spans="1:10" x14ac:dyDescent="0.25">
      <c r="A5" s="3"/>
    </row>
    <row r="6" spans="1:10" ht="17.25" thickBot="1" x14ac:dyDescent="0.35">
      <c r="A6" s="53">
        <v>2017</v>
      </c>
      <c r="B6" s="40"/>
      <c r="C6" s="40"/>
      <c r="D6" s="40"/>
      <c r="E6" s="40"/>
      <c r="F6" s="40"/>
      <c r="G6" s="40"/>
    </row>
    <row r="7" spans="1:10" ht="15.75" thickBot="1" x14ac:dyDescent="0.3">
      <c r="A7" s="145" t="s">
        <v>17</v>
      </c>
      <c r="B7" s="147" t="s">
        <v>1</v>
      </c>
      <c r="C7" s="148"/>
      <c r="D7" s="149"/>
      <c r="E7" s="147" t="s">
        <v>2</v>
      </c>
      <c r="F7" s="148"/>
      <c r="G7" s="148"/>
    </row>
    <row r="8" spans="1:10" x14ac:dyDescent="0.25">
      <c r="A8" s="146"/>
      <c r="B8" s="54" t="s">
        <v>3</v>
      </c>
      <c r="C8" s="54" t="s">
        <v>4</v>
      </c>
      <c r="D8" s="54" t="s">
        <v>5</v>
      </c>
      <c r="E8" s="54" t="s">
        <v>3</v>
      </c>
      <c r="F8" s="54" t="s">
        <v>4</v>
      </c>
      <c r="G8" s="16" t="s">
        <v>5</v>
      </c>
    </row>
    <row r="9" spans="1:10" ht="17.25" thickBot="1" x14ac:dyDescent="0.35">
      <c r="A9" s="41" t="s">
        <v>73</v>
      </c>
      <c r="B9" s="40">
        <v>331</v>
      </c>
      <c r="C9" s="40">
        <v>77</v>
      </c>
      <c r="D9" s="25">
        <f>C9/B9</f>
        <v>0.23262839879154079</v>
      </c>
      <c r="E9" s="40">
        <v>821</v>
      </c>
      <c r="F9" s="40">
        <v>150</v>
      </c>
      <c r="G9" s="26">
        <f>F9/E9</f>
        <v>0.18270401948842874</v>
      </c>
    </row>
    <row r="10" spans="1:10" ht="16.5" x14ac:dyDescent="0.3">
      <c r="A10" s="41" t="s">
        <v>72</v>
      </c>
      <c r="B10" s="40">
        <v>237</v>
      </c>
      <c r="C10" s="40">
        <v>45</v>
      </c>
      <c r="D10" s="25">
        <f>C10/B10</f>
        <v>0.189873417721519</v>
      </c>
      <c r="E10" s="40">
        <v>211</v>
      </c>
      <c r="F10" s="40">
        <v>35</v>
      </c>
      <c r="G10" s="25">
        <f>F10/E10</f>
        <v>0.16587677725118483</v>
      </c>
    </row>
    <row r="11" spans="1:10" x14ac:dyDescent="0.25">
      <c r="A11" s="55"/>
    </row>
  </sheetData>
  <mergeCells count="4">
    <mergeCell ref="A7:A8"/>
    <mergeCell ref="B7:D7"/>
    <mergeCell ref="E7:G7"/>
    <mergeCell ref="A2:G2"/>
  </mergeCells>
  <pageMargins left="0.7" right="0.7" top="0.75" bottom="0.75"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Success rate by Scheme</vt:lpstr>
      <vt:lpstr>Participation rate by Scheme</vt:lpstr>
      <vt:lpstr>Success rate by Project Leader</vt:lpstr>
      <vt:lpstr>Participation rate by Project </vt:lpstr>
      <vt:lpstr>Success rate by 2 digit FOR</vt:lpstr>
      <vt:lpstr> Success Rates by Career Age</vt:lpstr>
      <vt:lpstr>Success rate by F'ship Level</vt:lpstr>
      <vt:lpstr>Success rate by STEM HASS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2017-03-07T04:41:39Z</dcterms:created>
  <dcterms:modified xsi:type="dcterms:W3CDTF">2017-07-03T06:20:33Z</dcterms:modified>
</cp:coreProperties>
</file>